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alo1\Desktop\FINANCIJSKA IZVJEŠĆA - STATISTIKA\FINANCIJSKA IZVJEŠĆ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H301" i="9"/>
  <c r="G301" i="9"/>
  <c r="F301" i="9"/>
  <c r="E301" i="9"/>
  <c r="B301" i="9" s="1"/>
  <c r="H300" i="9"/>
  <c r="G300" i="9"/>
  <c r="F300" i="9"/>
  <c r="H299" i="9"/>
  <c r="G299" i="9"/>
  <c r="E299" i="9" s="1"/>
  <c r="B299" i="9" s="1"/>
  <c r="F299" i="9"/>
  <c r="H298" i="9"/>
  <c r="G298" i="9"/>
  <c r="F298" i="9"/>
  <c r="H297" i="9"/>
  <c r="G297" i="9"/>
  <c r="F297" i="9"/>
  <c r="H296" i="9"/>
  <c r="E296" i="9" s="1"/>
  <c r="B296" i="9" s="1"/>
  <c r="G296" i="9"/>
  <c r="F296" i="9"/>
  <c r="H295" i="9"/>
  <c r="G295" i="9"/>
  <c r="E295" i="9" s="1"/>
  <c r="B295" i="9" s="1"/>
  <c r="F295" i="9"/>
  <c r="H294" i="9"/>
  <c r="G294" i="9"/>
  <c r="F294" i="9"/>
  <c r="H293" i="9"/>
  <c r="E293" i="9" s="1"/>
  <c r="B293" i="9" s="1"/>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E285" i="9" s="1"/>
  <c r="B285" i="9" s="1"/>
  <c r="F285" i="9"/>
  <c r="F284" i="9"/>
  <c r="H283" i="9"/>
  <c r="G283" i="9"/>
  <c r="E283" i="9" s="1"/>
  <c r="B283" i="9" s="1"/>
  <c r="F283" i="9"/>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F271" i="9" s="1"/>
  <c r="E271" i="9"/>
  <c r="B271" i="9" s="1"/>
  <c r="M270" i="9"/>
  <c r="F270" i="9" s="1"/>
  <c r="B270" i="9" s="1"/>
  <c r="L270" i="9"/>
  <c r="E270" i="9"/>
  <c r="M269" i="9"/>
  <c r="L269" i="9"/>
  <c r="F269" i="9" s="1"/>
  <c r="E269" i="9"/>
  <c r="B269" i="9" s="1"/>
  <c r="M268" i="9"/>
  <c r="F268" i="9" s="1"/>
  <c r="B268" i="9" s="1"/>
  <c r="L268" i="9"/>
  <c r="E268" i="9"/>
  <c r="M267" i="9"/>
  <c r="L267" i="9"/>
  <c r="F267" i="9" s="1"/>
  <c r="E267" i="9"/>
  <c r="B267" i="9" s="1"/>
  <c r="M266" i="9"/>
  <c r="F266" i="9" s="1"/>
  <c r="B266" i="9" s="1"/>
  <c r="L266" i="9"/>
  <c r="E266" i="9"/>
  <c r="M265" i="9"/>
  <c r="L265" i="9"/>
  <c r="F265" i="9" s="1"/>
  <c r="E265" i="9"/>
  <c r="B265" i="9" s="1"/>
  <c r="M264" i="9"/>
  <c r="F264" i="9" s="1"/>
  <c r="B264" i="9" s="1"/>
  <c r="L264" i="9"/>
  <c r="E264" i="9"/>
  <c r="M263" i="9"/>
  <c r="L263" i="9"/>
  <c r="F263" i="9" s="1"/>
  <c r="E263" i="9"/>
  <c r="B263" i="9" s="1"/>
  <c r="M262" i="9"/>
  <c r="F262" i="9" s="1"/>
  <c r="B262" i="9" s="1"/>
  <c r="L262" i="9"/>
  <c r="E262" i="9"/>
  <c r="M261" i="9"/>
  <c r="L261" i="9"/>
  <c r="F261" i="9" s="1"/>
  <c r="E261" i="9"/>
  <c r="B261" i="9" s="1"/>
  <c r="M260" i="9"/>
  <c r="F260" i="9" s="1"/>
  <c r="B260" i="9" s="1"/>
  <c r="L260" i="9"/>
  <c r="E260" i="9"/>
  <c r="M259" i="9"/>
  <c r="L259" i="9"/>
  <c r="F259" i="9" s="1"/>
  <c r="E259" i="9"/>
  <c r="B259" i="9" s="1"/>
  <c r="M258" i="9"/>
  <c r="F258" i="9" s="1"/>
  <c r="B258" i="9" s="1"/>
  <c r="L258" i="9"/>
  <c r="E258" i="9"/>
  <c r="M257" i="9"/>
  <c r="L257" i="9"/>
  <c r="F257" i="9" s="1"/>
  <c r="E257" i="9"/>
  <c r="B257" i="9" s="1"/>
  <c r="M256" i="9"/>
  <c r="F256" i="9" s="1"/>
  <c r="B256" i="9" s="1"/>
  <c r="L256" i="9"/>
  <c r="E256" i="9"/>
  <c r="M255" i="9"/>
  <c r="L255" i="9"/>
  <c r="F255" i="9" s="1"/>
  <c r="E255" i="9"/>
  <c r="B255" i="9" s="1"/>
  <c r="M254" i="9"/>
  <c r="F254" i="9" s="1"/>
  <c r="B254" i="9" s="1"/>
  <c r="L254" i="9"/>
  <c r="E254" i="9"/>
  <c r="M253" i="9"/>
  <c r="L253" i="9"/>
  <c r="F253" i="9" s="1"/>
  <c r="E253" i="9"/>
  <c r="B253" i="9" s="1"/>
  <c r="M252" i="9"/>
  <c r="F252" i="9" s="1"/>
  <c r="B252" i="9" s="1"/>
  <c r="L252" i="9"/>
  <c r="E252" i="9"/>
  <c r="M251" i="9"/>
  <c r="L251" i="9"/>
  <c r="F251" i="9" s="1"/>
  <c r="E251" i="9"/>
  <c r="B251" i="9" s="1"/>
  <c r="M250" i="9"/>
  <c r="F250" i="9" s="1"/>
  <c r="B250" i="9" s="1"/>
  <c r="L250" i="9"/>
  <c r="E250" i="9"/>
  <c r="M249" i="9"/>
  <c r="L249" i="9"/>
  <c r="F249" i="9" s="1"/>
  <c r="E249" i="9"/>
  <c r="B249" i="9" s="1"/>
  <c r="M248" i="9"/>
  <c r="F248" i="9" s="1"/>
  <c r="B248" i="9" s="1"/>
  <c r="L248" i="9"/>
  <c r="E248" i="9"/>
  <c r="M247" i="9"/>
  <c r="L247" i="9"/>
  <c r="F247" i="9" s="1"/>
  <c r="E247" i="9"/>
  <c r="B247" i="9" s="1"/>
  <c r="M246" i="9"/>
  <c r="F246" i="9" s="1"/>
  <c r="B246" i="9" s="1"/>
  <c r="L246" i="9"/>
  <c r="E246" i="9"/>
  <c r="M245" i="9"/>
  <c r="L245" i="9"/>
  <c r="F245" i="9" s="1"/>
  <c r="E245" i="9"/>
  <c r="B245" i="9" s="1"/>
  <c r="M244" i="9"/>
  <c r="F244" i="9" s="1"/>
  <c r="B244" i="9" s="1"/>
  <c r="L244" i="9"/>
  <c r="E244" i="9"/>
  <c r="M243" i="9"/>
  <c r="L243" i="9"/>
  <c r="F243" i="9" s="1"/>
  <c r="E243" i="9"/>
  <c r="B243" i="9" s="1"/>
  <c r="M242" i="9"/>
  <c r="F242" i="9" s="1"/>
  <c r="B242" i="9" s="1"/>
  <c r="L242" i="9"/>
  <c r="E242" i="9"/>
  <c r="M241" i="9"/>
  <c r="L241" i="9"/>
  <c r="F241" i="9" s="1"/>
  <c r="E241" i="9"/>
  <c r="B241" i="9" s="1"/>
  <c r="M240" i="9"/>
  <c r="F240" i="9" s="1"/>
  <c r="B240" i="9" s="1"/>
  <c r="L240" i="9"/>
  <c r="E240" i="9"/>
  <c r="M239" i="9"/>
  <c r="L239" i="9"/>
  <c r="F239" i="9" s="1"/>
  <c r="E239" i="9"/>
  <c r="B239" i="9" s="1"/>
  <c r="M238" i="9"/>
  <c r="F238" i="9" s="1"/>
  <c r="B238" i="9" s="1"/>
  <c r="L238" i="9"/>
  <c r="E238" i="9"/>
  <c r="M237" i="9"/>
  <c r="L237" i="9"/>
  <c r="F237" i="9" s="1"/>
  <c r="E237" i="9"/>
  <c r="B237" i="9" s="1"/>
  <c r="M236" i="9"/>
  <c r="F236" i="9" s="1"/>
  <c r="B236" i="9" s="1"/>
  <c r="L236" i="9"/>
  <c r="E236" i="9"/>
  <c r="M235" i="9"/>
  <c r="L235" i="9"/>
  <c r="F235" i="9" s="1"/>
  <c r="E235" i="9"/>
  <c r="B235" i="9" s="1"/>
  <c r="M234" i="9"/>
  <c r="F234" i="9" s="1"/>
  <c r="B234" i="9" s="1"/>
  <c r="L234" i="9"/>
  <c r="E234" i="9"/>
  <c r="M233" i="9"/>
  <c r="L233" i="9"/>
  <c r="F233" i="9" s="1"/>
  <c r="E233" i="9"/>
  <c r="B233" i="9" s="1"/>
  <c r="M232" i="9"/>
  <c r="F232" i="9" s="1"/>
  <c r="B232" i="9" s="1"/>
  <c r="L232" i="9"/>
  <c r="E232" i="9"/>
  <c r="M231" i="9"/>
  <c r="L231" i="9"/>
  <c r="F231" i="9" s="1"/>
  <c r="E231" i="9"/>
  <c r="B231" i="9" s="1"/>
  <c r="M230" i="9"/>
  <c r="F230" i="9" s="1"/>
  <c r="B230" i="9" s="1"/>
  <c r="L230" i="9"/>
  <c r="E230" i="9"/>
  <c r="M229" i="9"/>
  <c r="L229" i="9"/>
  <c r="F229" i="9" s="1"/>
  <c r="E229" i="9"/>
  <c r="B229" i="9" s="1"/>
  <c r="M228" i="9"/>
  <c r="F228" i="9" s="1"/>
  <c r="B228" i="9" s="1"/>
  <c r="L228" i="9"/>
  <c r="E228" i="9"/>
  <c r="M227" i="9"/>
  <c r="L227" i="9"/>
  <c r="F227" i="9" s="1"/>
  <c r="E227" i="9"/>
  <c r="B227" i="9" s="1"/>
  <c r="M226" i="9"/>
  <c r="F226" i="9" s="1"/>
  <c r="B226" i="9" s="1"/>
  <c r="L226" i="9"/>
  <c r="E226" i="9"/>
  <c r="M225" i="9"/>
  <c r="L225" i="9"/>
  <c r="F225" i="9" s="1"/>
  <c r="E225" i="9"/>
  <c r="B225" i="9" s="1"/>
  <c r="M224" i="9"/>
  <c r="F224" i="9" s="1"/>
  <c r="B224" i="9" s="1"/>
  <c r="L224" i="9"/>
  <c r="E224" i="9"/>
  <c r="M223" i="9"/>
  <c r="L223" i="9"/>
  <c r="F223" i="9" s="1"/>
  <c r="E223" i="9"/>
  <c r="B223" i="9" s="1"/>
  <c r="M222" i="9"/>
  <c r="F222" i="9" s="1"/>
  <c r="B222" i="9" s="1"/>
  <c r="L222" i="9"/>
  <c r="E222" i="9"/>
  <c r="M221" i="9"/>
  <c r="L221" i="9"/>
  <c r="F221" i="9" s="1"/>
  <c r="E221" i="9"/>
  <c r="B221" i="9" s="1"/>
  <c r="M220" i="9"/>
  <c r="L220" i="9"/>
  <c r="E220" i="9"/>
  <c r="M219" i="9"/>
  <c r="L219" i="9"/>
  <c r="F219" i="9" s="1"/>
  <c r="E219" i="9"/>
  <c r="B219" i="9" s="1"/>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G157" i="9"/>
  <c r="F157" i="9"/>
  <c r="H156" i="9"/>
  <c r="G156" i="9"/>
  <c r="F156" i="9"/>
  <c r="E156" i="9"/>
  <c r="B156" i="9" s="1"/>
  <c r="H155" i="9"/>
  <c r="E155" i="9" s="1"/>
  <c r="B155" i="9" s="1"/>
  <c r="G155" i="9"/>
  <c r="F155" i="9"/>
  <c r="H154" i="9"/>
  <c r="G154" i="9"/>
  <c r="F154" i="9"/>
  <c r="E154" i="9"/>
  <c r="B154" i="9" s="1"/>
  <c r="H153" i="9"/>
  <c r="G153" i="9"/>
  <c r="F153" i="9"/>
  <c r="H152" i="9"/>
  <c r="G152" i="9"/>
  <c r="F152" i="9"/>
  <c r="E152" i="9"/>
  <c r="B152" i="9" s="1"/>
  <c r="H151" i="9"/>
  <c r="E151" i="9" s="1"/>
  <c r="B151" i="9" s="1"/>
  <c r="G151" i="9"/>
  <c r="F151" i="9"/>
  <c r="H150" i="9"/>
  <c r="G150" i="9"/>
  <c r="F150" i="9"/>
  <c r="E150" i="9"/>
  <c r="B150" i="9" s="1"/>
  <c r="H149" i="9"/>
  <c r="G149" i="9"/>
  <c r="F149" i="9"/>
  <c r="H148" i="9"/>
  <c r="G148" i="9"/>
  <c r="F148" i="9"/>
  <c r="E148" i="9"/>
  <c r="B148" i="9" s="1"/>
  <c r="H147" i="9"/>
  <c r="E147" i="9" s="1"/>
  <c r="B147" i="9" s="1"/>
  <c r="G147" i="9"/>
  <c r="F147" i="9"/>
  <c r="H146" i="9"/>
  <c r="G146" i="9"/>
  <c r="F146" i="9"/>
  <c r="E146" i="9"/>
  <c r="B146" i="9" s="1"/>
  <c r="H145" i="9"/>
  <c r="G145" i="9"/>
  <c r="F145" i="9"/>
  <c r="H144" i="9"/>
  <c r="G144" i="9"/>
  <c r="F144" i="9"/>
  <c r="E144" i="9"/>
  <c r="B144" i="9" s="1"/>
  <c r="F143" i="9"/>
  <c r="H142" i="9"/>
  <c r="G142" i="9"/>
  <c r="F142" i="9"/>
  <c r="E142" i="9"/>
  <c r="B142" i="9" s="1"/>
  <c r="H141" i="9"/>
  <c r="G141" i="9"/>
  <c r="E141" i="9" s="1"/>
  <c r="F141" i="9"/>
  <c r="B141" i="9"/>
  <c r="H140" i="9"/>
  <c r="G140" i="9"/>
  <c r="F140" i="9"/>
  <c r="E140" i="9"/>
  <c r="B140" i="9" s="1"/>
  <c r="H139" i="9"/>
  <c r="E139" i="9" s="1"/>
  <c r="G139" i="9"/>
  <c r="F139" i="9"/>
  <c r="B139" i="9"/>
  <c r="H138" i="9"/>
  <c r="G138" i="9"/>
  <c r="F138" i="9"/>
  <c r="E138" i="9"/>
  <c r="B138" i="9" s="1"/>
  <c r="H137" i="9"/>
  <c r="G137" i="9"/>
  <c r="E137" i="9" s="1"/>
  <c r="F137" i="9"/>
  <c r="B137" i="9"/>
  <c r="H136" i="9"/>
  <c r="G136" i="9"/>
  <c r="F136" i="9"/>
  <c r="E136" i="9"/>
  <c r="B136" i="9" s="1"/>
  <c r="H135" i="9"/>
  <c r="E135" i="9" s="1"/>
  <c r="G135" i="9"/>
  <c r="F135" i="9"/>
  <c r="B135" i="9"/>
  <c r="H134" i="9"/>
  <c r="G134" i="9"/>
  <c r="F134" i="9"/>
  <c r="E134" i="9"/>
  <c r="B134" i="9" s="1"/>
  <c r="H133" i="9"/>
  <c r="G133" i="9"/>
  <c r="E133" i="9" s="1"/>
  <c r="F133" i="9"/>
  <c r="B133" i="9"/>
  <c r="H132" i="9"/>
  <c r="G132" i="9"/>
  <c r="F132" i="9"/>
  <c r="E132" i="9"/>
  <c r="B132" i="9" s="1"/>
  <c r="H131" i="9"/>
  <c r="E131" i="9" s="1"/>
  <c r="G131" i="9"/>
  <c r="F131" i="9"/>
  <c r="B131" i="9"/>
  <c r="H130" i="9"/>
  <c r="G130" i="9"/>
  <c r="F130" i="9"/>
  <c r="E130" i="9"/>
  <c r="B130" i="9" s="1"/>
  <c r="H129" i="9"/>
  <c r="G129" i="9"/>
  <c r="E129" i="9" s="1"/>
  <c r="F129" i="9"/>
  <c r="B129" i="9"/>
  <c r="H128" i="9"/>
  <c r="G128" i="9"/>
  <c r="F128" i="9"/>
  <c r="E128" i="9"/>
  <c r="B128" i="9" s="1"/>
  <c r="H127" i="9"/>
  <c r="E127" i="9" s="1"/>
  <c r="G127" i="9"/>
  <c r="F127" i="9"/>
  <c r="B127" i="9"/>
  <c r="H126" i="9"/>
  <c r="G126" i="9"/>
  <c r="F126" i="9"/>
  <c r="E126" i="9"/>
  <c r="B126" i="9" s="1"/>
  <c r="H125" i="9"/>
  <c r="G125" i="9"/>
  <c r="E125" i="9" s="1"/>
  <c r="F125" i="9"/>
  <c r="B125" i="9"/>
  <c r="H124" i="9"/>
  <c r="G124" i="9"/>
  <c r="F124" i="9"/>
  <c r="E124" i="9"/>
  <c r="B124" i="9" s="1"/>
  <c r="H123" i="9"/>
  <c r="E123" i="9" s="1"/>
  <c r="G123" i="9"/>
  <c r="F123" i="9"/>
  <c r="B123" i="9"/>
  <c r="H122" i="9"/>
  <c r="G122" i="9"/>
  <c r="F122" i="9"/>
  <c r="E122" i="9"/>
  <c r="B122" i="9" s="1"/>
  <c r="H121" i="9"/>
  <c r="G121" i="9"/>
  <c r="E121" i="9" s="1"/>
  <c r="F121" i="9"/>
  <c r="B121" i="9"/>
  <c r="H120" i="9"/>
  <c r="G120" i="9"/>
  <c r="F120" i="9"/>
  <c r="E120" i="9"/>
  <c r="B120" i="9" s="1"/>
  <c r="H119" i="9"/>
  <c r="E119" i="9" s="1"/>
  <c r="G119" i="9"/>
  <c r="F119" i="9"/>
  <c r="B119" i="9"/>
  <c r="H118" i="9"/>
  <c r="G118" i="9"/>
  <c r="F118" i="9"/>
  <c r="E118" i="9"/>
  <c r="B118" i="9" s="1"/>
  <c r="H117" i="9"/>
  <c r="G117" i="9"/>
  <c r="E117" i="9" s="1"/>
  <c r="F117" i="9"/>
  <c r="B117" i="9"/>
  <c r="H116" i="9"/>
  <c r="G116" i="9"/>
  <c r="F116" i="9"/>
  <c r="E116" i="9"/>
  <c r="B116" i="9" s="1"/>
  <c r="H115" i="9"/>
  <c r="E115" i="9" s="1"/>
  <c r="G115" i="9"/>
  <c r="F115" i="9"/>
  <c r="B115" i="9"/>
  <c r="H114" i="9"/>
  <c r="G114" i="9"/>
  <c r="F114" i="9"/>
  <c r="E114" i="9"/>
  <c r="B114" i="9" s="1"/>
  <c r="H113" i="9"/>
  <c r="G113" i="9"/>
  <c r="E113" i="9" s="1"/>
  <c r="F113" i="9"/>
  <c r="B113" i="9"/>
  <c r="H112" i="9"/>
  <c r="G112" i="9"/>
  <c r="F112" i="9"/>
  <c r="E112" i="9"/>
  <c r="B112" i="9" s="1"/>
  <c r="H111" i="9"/>
  <c r="E111" i="9" s="1"/>
  <c r="G111" i="9"/>
  <c r="F111" i="9"/>
  <c r="B111" i="9"/>
  <c r="H110" i="9"/>
  <c r="G110" i="9"/>
  <c r="F110" i="9"/>
  <c r="E110" i="9"/>
  <c r="B110" i="9" s="1"/>
  <c r="H109" i="9"/>
  <c r="G109" i="9"/>
  <c r="E109" i="9" s="1"/>
  <c r="F109" i="9"/>
  <c r="B109" i="9"/>
  <c r="H108" i="9"/>
  <c r="G108" i="9"/>
  <c r="F108" i="9"/>
  <c r="E108" i="9"/>
  <c r="B108" i="9" s="1"/>
  <c r="H107" i="9"/>
  <c r="E107" i="9" s="1"/>
  <c r="G107" i="9"/>
  <c r="F107" i="9"/>
  <c r="B107" i="9"/>
  <c r="H106" i="9"/>
  <c r="G106" i="9"/>
  <c r="F106" i="9"/>
  <c r="E106" i="9"/>
  <c r="B106" i="9" s="1"/>
  <c r="H105" i="9"/>
  <c r="G105" i="9"/>
  <c r="E105" i="9" s="1"/>
  <c r="F105" i="9"/>
  <c r="B105" i="9"/>
  <c r="H104" i="9"/>
  <c r="G104" i="9"/>
  <c r="F104" i="9"/>
  <c r="E104" i="9"/>
  <c r="B104" i="9" s="1"/>
  <c r="H103" i="9"/>
  <c r="E103" i="9" s="1"/>
  <c r="G103" i="9"/>
  <c r="F103" i="9"/>
  <c r="B103" i="9"/>
  <c r="H102" i="9"/>
  <c r="G102" i="9"/>
  <c r="F102" i="9"/>
  <c r="E102" i="9"/>
  <c r="B102" i="9" s="1"/>
  <c r="H101" i="9"/>
  <c r="G101" i="9"/>
  <c r="E101" i="9" s="1"/>
  <c r="F101" i="9"/>
  <c r="B101" i="9"/>
  <c r="H100" i="9"/>
  <c r="G100" i="9"/>
  <c r="F100" i="9"/>
  <c r="E100" i="9"/>
  <c r="B100" i="9" s="1"/>
  <c r="H99" i="9"/>
  <c r="E99" i="9" s="1"/>
  <c r="G99" i="9"/>
  <c r="F99" i="9"/>
  <c r="B99" i="9"/>
  <c r="H98" i="9"/>
  <c r="G98" i="9"/>
  <c r="F98" i="9"/>
  <c r="E98" i="9"/>
  <c r="B98" i="9" s="1"/>
  <c r="H97" i="9"/>
  <c r="G97" i="9"/>
  <c r="E97" i="9" s="1"/>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G91" i="9"/>
  <c r="E91" i="9" s="1"/>
  <c r="F91" i="9"/>
  <c r="B91" i="9"/>
  <c r="H90" i="9"/>
  <c r="G90" i="9"/>
  <c r="F90" i="9"/>
  <c r="E90" i="9"/>
  <c r="B90" i="9" s="1"/>
  <c r="H89" i="9"/>
  <c r="E89" i="9" s="1"/>
  <c r="G89" i="9"/>
  <c r="F89" i="9"/>
  <c r="B89" i="9"/>
  <c r="H88" i="9"/>
  <c r="G88" i="9"/>
  <c r="F88" i="9"/>
  <c r="E88" i="9"/>
  <c r="B88" i="9" s="1"/>
  <c r="H87" i="9"/>
  <c r="G87" i="9"/>
  <c r="E87" i="9" s="1"/>
  <c r="F87" i="9"/>
  <c r="B87" i="9"/>
  <c r="H86" i="9"/>
  <c r="G86" i="9"/>
  <c r="F86" i="9"/>
  <c r="E86" i="9"/>
  <c r="B86" i="9" s="1"/>
  <c r="H85" i="9"/>
  <c r="E85" i="9" s="1"/>
  <c r="G85" i="9"/>
  <c r="F85" i="9"/>
  <c r="B85" i="9"/>
  <c r="H84" i="9"/>
  <c r="G84" i="9"/>
  <c r="F84" i="9"/>
  <c r="E84" i="9"/>
  <c r="B84" i="9" s="1"/>
  <c r="H83" i="9"/>
  <c r="G83" i="9"/>
  <c r="E83" i="9" s="1"/>
  <c r="F83" i="9"/>
  <c r="B83" i="9"/>
  <c r="H82" i="9"/>
  <c r="G82" i="9"/>
  <c r="F82" i="9"/>
  <c r="E82" i="9"/>
  <c r="B82" i="9" s="1"/>
  <c r="H81" i="9"/>
  <c r="E81" i="9" s="1"/>
  <c r="G81" i="9"/>
  <c r="F81" i="9"/>
  <c r="B81" i="9"/>
  <c r="H80" i="9"/>
  <c r="G80" i="9"/>
  <c r="F80" i="9"/>
  <c r="E80" i="9"/>
  <c r="B80" i="9" s="1"/>
  <c r="H79" i="9"/>
  <c r="G79" i="9"/>
  <c r="E79" i="9" s="1"/>
  <c r="F79" i="9"/>
  <c r="B79" i="9"/>
  <c r="H78" i="9"/>
  <c r="G78" i="9"/>
  <c r="F78" i="9"/>
  <c r="E78" i="9"/>
  <c r="B78" i="9" s="1"/>
  <c r="H77" i="9"/>
  <c r="E77" i="9" s="1"/>
  <c r="G77" i="9"/>
  <c r="F77" i="9"/>
  <c r="B77" i="9"/>
  <c r="H76" i="9"/>
  <c r="G76" i="9"/>
  <c r="F76" i="9"/>
  <c r="E76" i="9"/>
  <c r="B76" i="9" s="1"/>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G44" i="9"/>
  <c r="F44" i="9"/>
  <c r="H43" i="9"/>
  <c r="G43" i="9"/>
  <c r="F43" i="9"/>
  <c r="E43" i="9"/>
  <c r="B43" i="9" s="1"/>
  <c r="H42" i="9"/>
  <c r="G42" i="9"/>
  <c r="E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G36" i="9"/>
  <c r="F36" i="9"/>
  <c r="B36" i="9"/>
  <c r="H35" i="9"/>
  <c r="G35" i="9"/>
  <c r="F35" i="9"/>
  <c r="E35" i="9"/>
  <c r="B35" i="9" s="1"/>
  <c r="H34" i="9"/>
  <c r="G34" i="9"/>
  <c r="E34" i="9" s="1"/>
  <c r="F34" i="9"/>
  <c r="H33" i="9"/>
  <c r="G33" i="9"/>
  <c r="F33" i="9"/>
  <c r="H32" i="9"/>
  <c r="G32" i="9"/>
  <c r="F32" i="9"/>
  <c r="H31" i="9"/>
  <c r="G31" i="9"/>
  <c r="F31" i="9"/>
  <c r="E31" i="9"/>
  <c r="B31" i="9" s="1"/>
  <c r="H30" i="9"/>
  <c r="G30" i="9"/>
  <c r="E30" i="9" s="1"/>
  <c r="B30" i="9" s="1"/>
  <c r="F30" i="9"/>
  <c r="H29" i="9"/>
  <c r="G29" i="9"/>
  <c r="E29" i="9" s="1"/>
  <c r="B29" i="9" s="1"/>
  <c r="F29" i="9"/>
  <c r="H28" i="9"/>
  <c r="E28" i="9" s="1"/>
  <c r="G28" i="9"/>
  <c r="F28" i="9"/>
  <c r="B28" i="9"/>
  <c r="H27" i="9"/>
  <c r="G27" i="9"/>
  <c r="F27" i="9"/>
  <c r="H26" i="9"/>
  <c r="G26" i="9"/>
  <c r="E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I3" i="9"/>
  <c r="H3" i="9"/>
  <c r="G3" i="9"/>
  <c r="D101" i="8"/>
  <c r="C1576" i="1" s="1"/>
  <c r="H1576" i="1" s="1"/>
  <c r="D95" i="8"/>
  <c r="D90" i="8"/>
  <c r="C1565" i="1" s="1"/>
  <c r="H1565" i="1" s="1"/>
  <c r="D85" i="8"/>
  <c r="C1560" i="1" s="1"/>
  <c r="H1560" i="1" s="1"/>
  <c r="D80" i="8"/>
  <c r="D75" i="8"/>
  <c r="D70" i="8"/>
  <c r="D65" i="8"/>
  <c r="C1540" i="1" s="1"/>
  <c r="H1540" i="1" s="1"/>
  <c r="D60" i="8"/>
  <c r="D55" i="8"/>
  <c r="D50" i="8"/>
  <c r="D49" i="8"/>
  <c r="D44" i="8"/>
  <c r="D36" i="8"/>
  <c r="D26" i="8"/>
  <c r="D24" i="8" s="1"/>
  <c r="C1499" i="1" s="1"/>
  <c r="H1499" i="1" s="1"/>
  <c r="D18" i="8"/>
  <c r="D8" i="8"/>
  <c r="D6" i="8" s="1"/>
  <c r="C1481" i="1" s="1"/>
  <c r="H1481" i="1" s="1"/>
  <c r="E44" i="7"/>
  <c r="D44" i="7"/>
  <c r="E39" i="7"/>
  <c r="E38" i="7" s="1"/>
  <c r="D39" i="7"/>
  <c r="E30" i="7"/>
  <c r="D30" i="7"/>
  <c r="C1461" i="1" s="1"/>
  <c r="H1461" i="1" s="1"/>
  <c r="E23" i="7"/>
  <c r="D23" i="7"/>
  <c r="E22" i="7"/>
  <c r="I30" i="3" s="1"/>
  <c r="D22" i="7"/>
  <c r="E14" i="7"/>
  <c r="D14" i="7"/>
  <c r="E7" i="7"/>
  <c r="E6" i="7"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1333" i="1" s="1"/>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E245" i="5"/>
  <c r="F244" i="5"/>
  <c r="F243" i="5"/>
  <c r="E242" i="5"/>
  <c r="D1219" i="1" s="1"/>
  <c r="D242" i="5"/>
  <c r="F242" i="5" s="1"/>
  <c r="F241" i="5"/>
  <c r="F240" i="5"/>
  <c r="E239" i="5"/>
  <c r="E238" i="5" s="1"/>
  <c r="E237" i="5" s="1"/>
  <c r="I23" i="3"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F180" i="5" s="1"/>
  <c r="F179" i="5"/>
  <c r="F178" i="5"/>
  <c r="E177" i="5"/>
  <c r="H307" i="9" s="1"/>
  <c r="D177" i="5"/>
  <c r="G307" i="9" s="1"/>
  <c r="E307" i="9" s="1"/>
  <c r="B307" i="9" s="1"/>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F148" i="5"/>
  <c r="F147" i="5"/>
  <c r="E146" i="5"/>
  <c r="D146" i="5"/>
  <c r="F146" i="5"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20" i="4"/>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D356" i="4"/>
  <c r="F356" i="4" s="1"/>
  <c r="F355" i="4"/>
  <c r="F354" i="4"/>
  <c r="F353" i="4"/>
  <c r="E352" i="4"/>
  <c r="D352" i="4"/>
  <c r="F352" i="4" s="1"/>
  <c r="E351" i="4"/>
  <c r="E350" i="4" s="1"/>
  <c r="D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c r="F311" i="4" s="1"/>
  <c r="F310" i="4"/>
  <c r="F309" i="4"/>
  <c r="F308" i="4"/>
  <c r="F307" i="4"/>
  <c r="F306" i="4"/>
  <c r="F305" i="4"/>
  <c r="E304" i="4"/>
  <c r="D304" i="4"/>
  <c r="F304" i="4" s="1"/>
  <c r="F303" i="4"/>
  <c r="F302" i="4"/>
  <c r="F301" i="4"/>
  <c r="E300" i="4"/>
  <c r="E299" i="4" s="1"/>
  <c r="E298" i="4" s="1"/>
  <c r="E407" i="4" s="1"/>
  <c r="D402" i="1"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E224" i="4"/>
  <c r="D220" i="1"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2" i="1" s="1"/>
  <c r="D8" i="4"/>
  <c r="F8" i="4" s="1"/>
  <c r="D7" i="4"/>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I22"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D1468" i="1"/>
  <c r="C1468" i="1"/>
  <c r="D1467" i="1"/>
  <c r="C1467" i="1"/>
  <c r="J1467" i="1" s="1"/>
  <c r="D1466" i="1"/>
  <c r="C1466" i="1"/>
  <c r="D1465" i="1"/>
  <c r="C1465" i="1"/>
  <c r="J1465" i="1" s="1"/>
  <c r="D1464" i="1"/>
  <c r="C1464" i="1"/>
  <c r="D1463" i="1"/>
  <c r="C1463" i="1"/>
  <c r="J1463" i="1" s="1"/>
  <c r="D1462" i="1"/>
  <c r="C1462" i="1"/>
  <c r="D1461" i="1"/>
  <c r="D1460" i="1"/>
  <c r="C1460" i="1"/>
  <c r="D1459" i="1"/>
  <c r="C1459" i="1"/>
  <c r="J1459" i="1" s="1"/>
  <c r="D1458" i="1"/>
  <c r="C1458" i="1"/>
  <c r="D1457" i="1"/>
  <c r="C1457" i="1"/>
  <c r="J1457" i="1" s="1"/>
  <c r="D1456" i="1"/>
  <c r="C1456" i="1"/>
  <c r="D1455" i="1"/>
  <c r="C1455" i="1"/>
  <c r="J1455" i="1" s="1"/>
  <c r="D1454" i="1"/>
  <c r="C1454" i="1"/>
  <c r="D1453"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H1422" i="1" s="1"/>
  <c r="D1421" i="1"/>
  <c r="C1421" i="1"/>
  <c r="D1420" i="1"/>
  <c r="C1420" i="1"/>
  <c r="H1420" i="1" s="1"/>
  <c r="D1419" i="1"/>
  <c r="C1419" i="1"/>
  <c r="D1418" i="1"/>
  <c r="C1418" i="1"/>
  <c r="H1418" i="1" s="1"/>
  <c r="D1417" i="1"/>
  <c r="C1417" i="1"/>
  <c r="D1416" i="1"/>
  <c r="C1416" i="1"/>
  <c r="H1416" i="1" s="1"/>
  <c r="D1415" i="1"/>
  <c r="C1415" i="1"/>
  <c r="D1414" i="1"/>
  <c r="C1414" i="1"/>
  <c r="H1414" i="1" s="1"/>
  <c r="D1413" i="1"/>
  <c r="C1413" i="1"/>
  <c r="D1412" i="1"/>
  <c r="C1412" i="1"/>
  <c r="H1412" i="1" s="1"/>
  <c r="D1411" i="1"/>
  <c r="C1411" i="1"/>
  <c r="D1410" i="1"/>
  <c r="C1410" i="1"/>
  <c r="H1410" i="1" s="1"/>
  <c r="D1409" i="1"/>
  <c r="C1409" i="1"/>
  <c r="D1408" i="1"/>
  <c r="D1407" i="1"/>
  <c r="C1407" i="1"/>
  <c r="D1406" i="1"/>
  <c r="C1406" i="1"/>
  <c r="H1406" i="1" s="1"/>
  <c r="D1405" i="1"/>
  <c r="C1405" i="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D1343" i="1"/>
  <c r="C1343" i="1"/>
  <c r="D1342" i="1"/>
  <c r="C1342" i="1"/>
  <c r="D1341" i="1"/>
  <c r="C1341" i="1"/>
  <c r="D1340" i="1"/>
  <c r="C1340" i="1"/>
  <c r="D1339" i="1"/>
  <c r="C1339" i="1"/>
  <c r="D1338" i="1"/>
  <c r="C1338" i="1"/>
  <c r="D1337" i="1"/>
  <c r="D1336" i="1"/>
  <c r="C1336" i="1"/>
  <c r="D1335" i="1"/>
  <c r="C1335" i="1"/>
  <c r="D1334" i="1"/>
  <c r="C1334" i="1"/>
  <c r="C1333" i="1"/>
  <c r="D1332" i="1"/>
  <c r="C1332" i="1"/>
  <c r="D1331" i="1"/>
  <c r="C1331" i="1"/>
  <c r="D1330" i="1"/>
  <c r="C1330" i="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D1300" i="1"/>
  <c r="C1300" i="1"/>
  <c r="H1300" i="1" s="1"/>
  <c r="C1299"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D1236" i="1"/>
  <c r="C1236" i="1"/>
  <c r="H1236" i="1" s="1"/>
  <c r="D1235" i="1"/>
  <c r="D1234" i="1"/>
  <c r="C1234" i="1"/>
  <c r="H1234" i="1" s="1"/>
  <c r="D1233" i="1"/>
  <c r="C1233" i="1"/>
  <c r="D1232" i="1"/>
  <c r="C1232" i="1"/>
  <c r="H1232" i="1" s="1"/>
  <c r="D1231" i="1"/>
  <c r="C1231" i="1"/>
  <c r="D1230" i="1"/>
  <c r="C1230" i="1"/>
  <c r="H1230" i="1" s="1"/>
  <c r="D1229" i="1"/>
  <c r="C1229" i="1"/>
  <c r="D1228" i="1"/>
  <c r="C1228" i="1"/>
  <c r="H1228" i="1" s="1"/>
  <c r="D1227" i="1"/>
  <c r="C1227" i="1"/>
  <c r="D1226" i="1"/>
  <c r="C1226" i="1"/>
  <c r="H1226" i="1" s="1"/>
  <c r="D1225" i="1"/>
  <c r="C1225" i="1"/>
  <c r="D1224" i="1"/>
  <c r="C1224" i="1"/>
  <c r="H1224" i="1" s="1"/>
  <c r="D1223" i="1"/>
  <c r="D1222" i="1"/>
  <c r="D1221" i="1"/>
  <c r="C1221" i="1"/>
  <c r="D1220" i="1"/>
  <c r="C1220" i="1"/>
  <c r="H1220" i="1" s="1"/>
  <c r="C1219" i="1"/>
  <c r="D1218" i="1"/>
  <c r="C1218" i="1"/>
  <c r="H1218" i="1" s="1"/>
  <c r="D1217" i="1"/>
  <c r="C1217" i="1"/>
  <c r="D1216" i="1"/>
  <c r="C1216" i="1"/>
  <c r="H1216" i="1" s="1"/>
  <c r="C1215" i="1"/>
  <c r="D1214" i="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3" i="1"/>
  <c r="C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7" i="1"/>
  <c r="C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C1155" i="1"/>
  <c r="D1154" i="1"/>
  <c r="C1154" i="1"/>
  <c r="H1154" i="1" s="1"/>
  <c r="D1153" i="1"/>
  <c r="D1151" i="1"/>
  <c r="C1151" i="1"/>
  <c r="D1150" i="1"/>
  <c r="C1150" i="1"/>
  <c r="H1150" i="1" s="1"/>
  <c r="D1149" i="1"/>
  <c r="C1149" i="1"/>
  <c r="D1148" i="1"/>
  <c r="C1148" i="1"/>
  <c r="H1148" i="1" s="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7" i="1"/>
  <c r="C1127" i="1"/>
  <c r="D1126" i="1"/>
  <c r="C1126" i="1"/>
  <c r="H1126" i="1" s="1"/>
  <c r="D1125" i="1"/>
  <c r="C1125" i="1"/>
  <c r="D1124" i="1"/>
  <c r="C1124" i="1"/>
  <c r="H1124" i="1" s="1"/>
  <c r="D1123" i="1"/>
  <c r="C1123" i="1"/>
  <c r="D1122" i="1"/>
  <c r="C1122" i="1"/>
  <c r="H1122" i="1" s="1"/>
  <c r="D1121" i="1"/>
  <c r="C1121" i="1"/>
  <c r="D1120" i="1"/>
  <c r="C1120" i="1"/>
  <c r="H1120" i="1" s="1"/>
  <c r="D1119" i="1"/>
  <c r="C1119" i="1"/>
  <c r="D1118" i="1"/>
  <c r="C1118" i="1"/>
  <c r="H1118" i="1" s="1"/>
  <c r="D1117" i="1"/>
  <c r="C1117" i="1"/>
  <c r="D1116" i="1"/>
  <c r="C1116" i="1"/>
  <c r="H1116" i="1" s="1"/>
  <c r="D1115" i="1"/>
  <c r="C1115" i="1"/>
  <c r="D1114" i="1"/>
  <c r="C1114" i="1"/>
  <c r="H1114" i="1" s="1"/>
  <c r="D1113" i="1"/>
  <c r="C1113" i="1"/>
  <c r="D1112" i="1"/>
  <c r="D1111" i="1"/>
  <c r="C1111" i="1"/>
  <c r="D1110" i="1"/>
  <c r="C1110" i="1"/>
  <c r="H1110" i="1" s="1"/>
  <c r="D1109" i="1"/>
  <c r="C1109" i="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D717" i="1"/>
  <c r="C717" i="1"/>
  <c r="H717" i="1" s="1"/>
  <c r="D716" i="1"/>
  <c r="C716" i="1"/>
  <c r="H716" i="1" s="1"/>
  <c r="D715" i="1"/>
  <c r="C715" i="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H632" i="1" s="1"/>
  <c r="D631" i="1"/>
  <c r="C631" i="1"/>
  <c r="D628" i="1"/>
  <c r="C628" i="1"/>
  <c r="H628" i="1" s="1"/>
  <c r="D627" i="1"/>
  <c r="C627" i="1"/>
  <c r="D626" i="1"/>
  <c r="C626" i="1"/>
  <c r="H626" i="1" s="1"/>
  <c r="D625" i="1"/>
  <c r="C625" i="1"/>
  <c r="D624" i="1"/>
  <c r="C624" i="1"/>
  <c r="H624" i="1" s="1"/>
  <c r="D623" i="1"/>
  <c r="C623" i="1"/>
  <c r="D622" i="1"/>
  <c r="C622" i="1"/>
  <c r="D621" i="1"/>
  <c r="C621" i="1"/>
  <c r="D620" i="1"/>
  <c r="C620" i="1"/>
  <c r="H620" i="1" s="1"/>
  <c r="D619" i="1"/>
  <c r="D618" i="1"/>
  <c r="C618" i="1"/>
  <c r="H618" i="1" s="1"/>
  <c r="D617" i="1"/>
  <c r="C617" i="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H598" i="1" s="1"/>
  <c r="D597" i="1"/>
  <c r="C597" i="1"/>
  <c r="D596" i="1"/>
  <c r="C596" i="1"/>
  <c r="H596" i="1" s="1"/>
  <c r="D595" i="1"/>
  <c r="C595" i="1"/>
  <c r="D594" i="1"/>
  <c r="C594" i="1"/>
  <c r="H594" i="1" s="1"/>
  <c r="D593" i="1"/>
  <c r="C593" i="1"/>
  <c r="D592" i="1"/>
  <c r="C592" i="1"/>
  <c r="H592" i="1" s="1"/>
  <c r="D591" i="1"/>
  <c r="C591" i="1"/>
  <c r="D590" i="1"/>
  <c r="C590" i="1"/>
  <c r="H590" i="1" s="1"/>
  <c r="D589" i="1"/>
  <c r="C589" i="1"/>
  <c r="D588" i="1"/>
  <c r="C588" i="1"/>
  <c r="H588" i="1" s="1"/>
  <c r="D587" i="1"/>
  <c r="C587" i="1"/>
  <c r="D586" i="1"/>
  <c r="C586" i="1"/>
  <c r="H586" i="1" s="1"/>
  <c r="D585" i="1"/>
  <c r="C585" i="1"/>
  <c r="D584" i="1"/>
  <c r="C584" i="1"/>
  <c r="H584" i="1" s="1"/>
  <c r="D583" i="1"/>
  <c r="C583" i="1"/>
  <c r="D582" i="1"/>
  <c r="C582" i="1"/>
  <c r="H582" i="1" s="1"/>
  <c r="D581" i="1"/>
  <c r="C581" i="1"/>
  <c r="D580" i="1"/>
  <c r="C580" i="1"/>
  <c r="H580" i="1" s="1"/>
  <c r="D579" i="1"/>
  <c r="C579" i="1"/>
  <c r="D578" i="1"/>
  <c r="C578" i="1"/>
  <c r="H578" i="1" s="1"/>
  <c r="D577" i="1"/>
  <c r="C577" i="1"/>
  <c r="D576" i="1"/>
  <c r="C576" i="1"/>
  <c r="H576" i="1" s="1"/>
  <c r="D575" i="1"/>
  <c r="C575" i="1"/>
  <c r="D574" i="1"/>
  <c r="D573" i="1"/>
  <c r="C573" i="1"/>
  <c r="D572" i="1"/>
  <c r="C572" i="1"/>
  <c r="H572" i="1" s="1"/>
  <c r="D571" i="1"/>
  <c r="C571" i="1"/>
  <c r="D570" i="1"/>
  <c r="C570" i="1"/>
  <c r="H570" i="1" s="1"/>
  <c r="D569" i="1"/>
  <c r="C569" i="1"/>
  <c r="D568" i="1"/>
  <c r="C568" i="1"/>
  <c r="H568" i="1" s="1"/>
  <c r="D567" i="1"/>
  <c r="C567" i="1"/>
  <c r="D566" i="1"/>
  <c r="C566" i="1"/>
  <c r="H566" i="1" s="1"/>
  <c r="D565" i="1"/>
  <c r="C565" i="1"/>
  <c r="D564" i="1"/>
  <c r="C564" i="1"/>
  <c r="H564" i="1" s="1"/>
  <c r="D563" i="1"/>
  <c r="C563" i="1"/>
  <c r="D562" i="1"/>
  <c r="C562" i="1"/>
  <c r="H562" i="1" s="1"/>
  <c r="D561" i="1"/>
  <c r="D560" i="1"/>
  <c r="C560" i="1"/>
  <c r="H560" i="1" s="1"/>
  <c r="D559" i="1"/>
  <c r="C559" i="1"/>
  <c r="D558" i="1"/>
  <c r="C558" i="1"/>
  <c r="H558" i="1" s="1"/>
  <c r="D557" i="1"/>
  <c r="C557" i="1"/>
  <c r="D556" i="1"/>
  <c r="C556" i="1"/>
  <c r="H556" i="1" s="1"/>
  <c r="D555" i="1"/>
  <c r="C555" i="1"/>
  <c r="D554" i="1"/>
  <c r="C554" i="1"/>
  <c r="H554" i="1" s="1"/>
  <c r="D553" i="1"/>
  <c r="C553" i="1"/>
  <c r="D552" i="1"/>
  <c r="C552" i="1"/>
  <c r="H552" i="1" s="1"/>
  <c r="D551" i="1"/>
  <c r="C551" i="1"/>
  <c r="D550" i="1"/>
  <c r="C550" i="1"/>
  <c r="H550" i="1" s="1"/>
  <c r="D549" i="1"/>
  <c r="C549" i="1"/>
  <c r="D548" i="1"/>
  <c r="C548" i="1"/>
  <c r="H548" i="1" s="1"/>
  <c r="D547" i="1"/>
  <c r="C547" i="1"/>
  <c r="D546" i="1"/>
  <c r="C546" i="1"/>
  <c r="H546" i="1" s="1"/>
  <c r="D545" i="1"/>
  <c r="C545" i="1"/>
  <c r="D544" i="1"/>
  <c r="C544" i="1"/>
  <c r="H544" i="1" s="1"/>
  <c r="D543" i="1"/>
  <c r="C543" i="1"/>
  <c r="D542" i="1"/>
  <c r="C542" i="1"/>
  <c r="H542" i="1" s="1"/>
  <c r="D541" i="1"/>
  <c r="C541" i="1"/>
  <c r="D540" i="1"/>
  <c r="C540" i="1"/>
  <c r="H540" i="1" s="1"/>
  <c r="D539" i="1"/>
  <c r="C539" i="1"/>
  <c r="D538" i="1"/>
  <c r="C538" i="1"/>
  <c r="H538" i="1" s="1"/>
  <c r="D537" i="1"/>
  <c r="D536" i="1"/>
  <c r="C536" i="1"/>
  <c r="H536" i="1" s="1"/>
  <c r="D535" i="1"/>
  <c r="C535" i="1"/>
  <c r="D534" i="1"/>
  <c r="C534" i="1"/>
  <c r="H534" i="1" s="1"/>
  <c r="D533" i="1"/>
  <c r="C533" i="1"/>
  <c r="D532" i="1"/>
  <c r="C532" i="1"/>
  <c r="H532" i="1" s="1"/>
  <c r="D531" i="1"/>
  <c r="C531" i="1"/>
  <c r="D530" i="1"/>
  <c r="C530" i="1"/>
  <c r="H530" i="1" s="1"/>
  <c r="D529" i="1"/>
  <c r="C529" i="1"/>
  <c r="D528" i="1"/>
  <c r="C528" i="1"/>
  <c r="H528" i="1" s="1"/>
  <c r="D527" i="1"/>
  <c r="C527" i="1"/>
  <c r="D526" i="1"/>
  <c r="C526" i="1"/>
  <c r="H526" i="1" s="1"/>
  <c r="D525" i="1"/>
  <c r="C525" i="1"/>
  <c r="D524" i="1"/>
  <c r="C524" i="1"/>
  <c r="H524" i="1" s="1"/>
  <c r="D521" i="1"/>
  <c r="C521" i="1"/>
  <c r="D520" i="1"/>
  <c r="C520" i="1"/>
  <c r="H520" i="1" s="1"/>
  <c r="D519" i="1"/>
  <c r="C519" i="1"/>
  <c r="D518" i="1"/>
  <c r="C518" i="1"/>
  <c r="H518" i="1" s="1"/>
  <c r="D517" i="1"/>
  <c r="C517" i="1"/>
  <c r="D516" i="1"/>
  <c r="C516" i="1"/>
  <c r="H516" i="1" s="1"/>
  <c r="D515" i="1"/>
  <c r="C515" i="1"/>
  <c r="D514" i="1"/>
  <c r="C514" i="1"/>
  <c r="H514" i="1" s="1"/>
  <c r="D513" i="1"/>
  <c r="C513" i="1"/>
  <c r="D512" i="1"/>
  <c r="C512" i="1"/>
  <c r="H512" i="1" s="1"/>
  <c r="D511" i="1"/>
  <c r="C511" i="1"/>
  <c r="D510" i="1"/>
  <c r="C510" i="1"/>
  <c r="H510" i="1" s="1"/>
  <c r="D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H492" i="1" s="1"/>
  <c r="D491" i="1"/>
  <c r="C491" i="1"/>
  <c r="D490" i="1"/>
  <c r="C490" i="1"/>
  <c r="H490" i="1" s="1"/>
  <c r="D489" i="1"/>
  <c r="C489" i="1"/>
  <c r="D488" i="1"/>
  <c r="C488" i="1"/>
  <c r="H488" i="1" s="1"/>
  <c r="D487" i="1"/>
  <c r="C487" i="1"/>
  <c r="D486" i="1"/>
  <c r="C486" i="1"/>
  <c r="H486" i="1" s="1"/>
  <c r="D485" i="1"/>
  <c r="C485" i="1"/>
  <c r="D484" i="1"/>
  <c r="C484" i="1"/>
  <c r="H484" i="1" s="1"/>
  <c r="D483" i="1"/>
  <c r="C483" i="1"/>
  <c r="D482" i="1"/>
  <c r="C482" i="1"/>
  <c r="H482" i="1" s="1"/>
  <c r="D481" i="1"/>
  <c r="C481" i="1"/>
  <c r="D480" i="1"/>
  <c r="C480" i="1"/>
  <c r="H480" i="1" s="1"/>
  <c r="D479" i="1"/>
  <c r="C479" i="1"/>
  <c r="D478" i="1"/>
  <c r="C478" i="1"/>
  <c r="H478" i="1" s="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6" i="1"/>
  <c r="D465" i="1"/>
  <c r="C465" i="1"/>
  <c r="D464" i="1"/>
  <c r="C464" i="1"/>
  <c r="H464" i="1" s="1"/>
  <c r="D463" i="1"/>
  <c r="C463" i="1"/>
  <c r="D462" i="1"/>
  <c r="C462" i="1"/>
  <c r="H462" i="1" s="1"/>
  <c r="D461" i="1"/>
  <c r="C461" i="1"/>
  <c r="D460" i="1"/>
  <c r="C460" i="1"/>
  <c r="H460" i="1" s="1"/>
  <c r="D459" i="1"/>
  <c r="C459" i="1"/>
  <c r="D458" i="1"/>
  <c r="C458" i="1"/>
  <c r="H458" i="1" s="1"/>
  <c r="D457" i="1"/>
  <c r="C457" i="1"/>
  <c r="D456" i="1"/>
  <c r="C456" i="1"/>
  <c r="H456" i="1" s="1"/>
  <c r="D455" i="1"/>
  <c r="C455" i="1"/>
  <c r="D454" i="1"/>
  <c r="C454" i="1"/>
  <c r="H454" i="1" s="1"/>
  <c r="D453" i="1"/>
  <c r="D452" i="1"/>
  <c r="C452" i="1"/>
  <c r="H452" i="1" s="1"/>
  <c r="D451" i="1"/>
  <c r="C451" i="1"/>
  <c r="D450" i="1"/>
  <c r="C450" i="1"/>
  <c r="H450" i="1" s="1"/>
  <c r="D449" i="1"/>
  <c r="C449" i="1"/>
  <c r="D448" i="1"/>
  <c r="C448" i="1"/>
  <c r="H448" i="1" s="1"/>
  <c r="D447" i="1"/>
  <c r="C447" i="1"/>
  <c r="D446" i="1"/>
  <c r="C446" i="1"/>
  <c r="H446" i="1" s="1"/>
  <c r="D445" i="1"/>
  <c r="C445" i="1"/>
  <c r="D444" i="1"/>
  <c r="C444" i="1"/>
  <c r="H444" i="1" s="1"/>
  <c r="D443" i="1"/>
  <c r="C443" i="1"/>
  <c r="D442" i="1"/>
  <c r="C442" i="1"/>
  <c r="H442" i="1" s="1"/>
  <c r="D441" i="1"/>
  <c r="D440" i="1"/>
  <c r="C440" i="1"/>
  <c r="H440" i="1" s="1"/>
  <c r="D439" i="1"/>
  <c r="C439" i="1"/>
  <c r="D438" i="1"/>
  <c r="C438" i="1"/>
  <c r="H438" i="1" s="1"/>
  <c r="D437" i="1"/>
  <c r="C437" i="1"/>
  <c r="D436" i="1"/>
  <c r="C436" i="1"/>
  <c r="H436" i="1" s="1"/>
  <c r="D435" i="1"/>
  <c r="C435" i="1"/>
  <c r="D434" i="1"/>
  <c r="C434" i="1"/>
  <c r="H434" i="1" s="1"/>
  <c r="D433" i="1"/>
  <c r="C433" i="1"/>
  <c r="D432" i="1"/>
  <c r="C432" i="1"/>
  <c r="H432" i="1" s="1"/>
  <c r="D431" i="1"/>
  <c r="C431" i="1"/>
  <c r="D430" i="1"/>
  <c r="C430" i="1"/>
  <c r="H430" i="1" s="1"/>
  <c r="D429" i="1"/>
  <c r="C429" i="1"/>
  <c r="D428" i="1"/>
  <c r="C428" i="1"/>
  <c r="H428" i="1" s="1"/>
  <c r="D427" i="1"/>
  <c r="C427" i="1"/>
  <c r="D426" i="1"/>
  <c r="C426" i="1"/>
  <c r="H426" i="1" s="1"/>
  <c r="D425" i="1"/>
  <c r="C425" i="1"/>
  <c r="D424" i="1"/>
  <c r="D423" i="1"/>
  <c r="C423" i="1"/>
  <c r="D422" i="1"/>
  <c r="C422" i="1"/>
  <c r="H422" i="1" s="1"/>
  <c r="D421" i="1"/>
  <c r="D420" i="1"/>
  <c r="C420" i="1"/>
  <c r="H420" i="1" s="1"/>
  <c r="D419" i="1"/>
  <c r="C419" i="1"/>
  <c r="D418" i="1"/>
  <c r="C418" i="1"/>
  <c r="H418" i="1" s="1"/>
  <c r="D417" i="1"/>
  <c r="C417" i="1"/>
  <c r="D416" i="1"/>
  <c r="C416" i="1"/>
  <c r="H416" i="1" s="1"/>
  <c r="D415" i="1"/>
  <c r="D413" i="1"/>
  <c r="C413" i="1"/>
  <c r="D412" i="1"/>
  <c r="C412" i="1"/>
  <c r="H412" i="1" s="1"/>
  <c r="D411" i="1"/>
  <c r="C411" i="1"/>
  <c r="D406" i="1"/>
  <c r="C406" i="1"/>
  <c r="H406" i="1" s="1"/>
  <c r="D405" i="1"/>
  <c r="C405" i="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3" i="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D235" i="1"/>
  <c r="C235" i="1"/>
  <c r="H235" i="1" s="1"/>
  <c r="D234" i="1"/>
  <c r="C234" i="1"/>
  <c r="H234" i="1" s="1"/>
  <c r="D233" i="1"/>
  <c r="C233" i="1"/>
  <c r="H233" i="1" s="1"/>
  <c r="C232"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D184" i="1"/>
  <c r="C184" i="1"/>
  <c r="D183" i="1"/>
  <c r="C183" i="1"/>
  <c r="H183" i="1" s="1"/>
  <c r="D182" i="1"/>
  <c r="C182" i="1"/>
  <c r="H182" i="1" s="1"/>
  <c r="D181" i="1"/>
  <c r="C181" i="1"/>
  <c r="H181" i="1" s="1"/>
  <c r="D180" i="1"/>
  <c r="C180" i="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D169" i="1"/>
  <c r="C169" i="1"/>
  <c r="H169" i="1" s="1"/>
  <c r="D168" i="1"/>
  <c r="C168" i="1"/>
  <c r="H168" i="1" s="1"/>
  <c r="D167" i="1"/>
  <c r="C167" i="1"/>
  <c r="H167" i="1" s="1"/>
  <c r="D166" i="1"/>
  <c r="C166" i="1"/>
  <c r="C165" i="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44" i="9" l="1"/>
  <c r="B44" i="9" s="1"/>
  <c r="F220" i="9"/>
  <c r="B220" i="9" s="1"/>
  <c r="F177" i="4"/>
  <c r="E27" i="9"/>
  <c r="B27" i="9" s="1"/>
  <c r="E33" i="9"/>
  <c r="B33" i="9" s="1"/>
  <c r="F215" i="9"/>
  <c r="B215" i="9" s="1"/>
  <c r="H718" i="1"/>
  <c r="H715" i="1"/>
  <c r="H185" i="1"/>
  <c r="E163" i="4"/>
  <c r="D159" i="1" s="1"/>
  <c r="F188" i="4"/>
  <c r="E46" i="9"/>
  <c r="B46" i="9" s="1"/>
  <c r="H184" i="1"/>
  <c r="H180" i="1"/>
  <c r="D165" i="1"/>
  <c r="H170" i="1"/>
  <c r="H166" i="1"/>
  <c r="H165" i="1"/>
  <c r="E292" i="9"/>
  <c r="B292" i="9" s="1"/>
  <c r="E300" i="9"/>
  <c r="B300" i="9" s="1"/>
  <c r="E297" i="9"/>
  <c r="B297" i="9" s="1"/>
  <c r="E286" i="9"/>
  <c r="B286" i="9" s="1"/>
  <c r="E32" i="9"/>
  <c r="B32" i="9" s="1"/>
  <c r="F217" i="9"/>
  <c r="B217" i="9" s="1"/>
  <c r="E287" i="9"/>
  <c r="B287" i="9" s="1"/>
  <c r="E302" i="9"/>
  <c r="B302" i="9" s="1"/>
  <c r="I36" i="3"/>
  <c r="C1483" i="1"/>
  <c r="H1483" i="1" s="1"/>
  <c r="E273" i="9"/>
  <c r="B273" i="9" s="1"/>
  <c r="H289" i="1"/>
  <c r="F246" i="5"/>
  <c r="D245" i="5"/>
  <c r="F202" i="4"/>
  <c r="D196" i="4"/>
  <c r="H232" i="1"/>
  <c r="C306" i="1"/>
  <c r="H306" i="1" s="1"/>
  <c r="H1109" i="1"/>
  <c r="H1111" i="1"/>
  <c r="H1113" i="1"/>
  <c r="H1115" i="1"/>
  <c r="H1117" i="1"/>
  <c r="H1119" i="1"/>
  <c r="H1121" i="1"/>
  <c r="H1123" i="1"/>
  <c r="H1125" i="1"/>
  <c r="H1127" i="1"/>
  <c r="H1129" i="1"/>
  <c r="H1131" i="1"/>
  <c r="H1133" i="1"/>
  <c r="H1135" i="1"/>
  <c r="H1137" i="1"/>
  <c r="H1139" i="1"/>
  <c r="H1141" i="1"/>
  <c r="H1143" i="1"/>
  <c r="H1145" i="1"/>
  <c r="H1147" i="1"/>
  <c r="H1149" i="1"/>
  <c r="H1151" i="1"/>
  <c r="H1155" i="1"/>
  <c r="H1157" i="1"/>
  <c r="H1159" i="1"/>
  <c r="H1161" i="1"/>
  <c r="H1163" i="1"/>
  <c r="H1165" i="1"/>
  <c r="H1167" i="1"/>
  <c r="H1169" i="1"/>
  <c r="H1171" i="1"/>
  <c r="H1173" i="1"/>
  <c r="H1175" i="1"/>
  <c r="H1177" i="1"/>
  <c r="H1179" i="1"/>
  <c r="H1181" i="1"/>
  <c r="H1183" i="1"/>
  <c r="H1185" i="1"/>
  <c r="H1187" i="1"/>
  <c r="H1189" i="1"/>
  <c r="H1191" i="1"/>
  <c r="H1193" i="1"/>
  <c r="H1195" i="1"/>
  <c r="H1197" i="1"/>
  <c r="H1199" i="1"/>
  <c r="H1201" i="1"/>
  <c r="H1203" i="1"/>
  <c r="H1205" i="1"/>
  <c r="H1207" i="1"/>
  <c r="H1209" i="1"/>
  <c r="H1211" i="1"/>
  <c r="H1213" i="1"/>
  <c r="H1217" i="1"/>
  <c r="H1219" i="1"/>
  <c r="H1221" i="1"/>
  <c r="C1223" i="1"/>
  <c r="H1223" i="1" s="1"/>
  <c r="H1225" i="1"/>
  <c r="H1227" i="1"/>
  <c r="H1229" i="1"/>
  <c r="H1231" i="1"/>
  <c r="H1233"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01" i="1"/>
  <c r="H1303" i="1"/>
  <c r="H1305" i="1"/>
  <c r="D1329" i="1"/>
  <c r="H1338" i="1"/>
  <c r="H1340" i="1"/>
  <c r="H1342" i="1"/>
  <c r="C1344" i="1"/>
  <c r="H1344" i="1" s="1"/>
  <c r="H1346" i="1"/>
  <c r="H1348" i="1"/>
  <c r="H1350" i="1"/>
  <c r="H1352" i="1"/>
  <c r="H1354" i="1"/>
  <c r="H1356" i="1"/>
  <c r="H1358" i="1"/>
  <c r="H1360" i="1"/>
  <c r="H1362" i="1"/>
  <c r="H1364" i="1"/>
  <c r="H1366" i="1"/>
  <c r="H1368" i="1"/>
  <c r="H1370" i="1"/>
  <c r="H1372" i="1"/>
  <c r="H1374" i="1"/>
  <c r="H1376" i="1"/>
  <c r="H1378" i="1"/>
  <c r="H1380" i="1"/>
  <c r="H1382" i="1"/>
  <c r="I16" i="3"/>
  <c r="E151" i="4"/>
  <c r="E175" i="5"/>
  <c r="D1152" i="1" s="1"/>
  <c r="G309" i="9"/>
  <c r="E309" i="9" s="1"/>
  <c r="B309" i="9" s="1"/>
  <c r="D176" i="5"/>
  <c r="F240" i="4"/>
  <c r="D224" i="4"/>
  <c r="F427" i="4"/>
  <c r="D421" i="4"/>
  <c r="F43" i="6"/>
  <c r="D35" i="6"/>
  <c r="C1337" i="1"/>
  <c r="H1337" i="1" s="1"/>
  <c r="C424" i="1"/>
  <c r="H424" i="1" s="1"/>
  <c r="F530" i="4"/>
  <c r="D529" i="4"/>
  <c r="C198" i="1"/>
  <c r="H198" i="1" s="1"/>
  <c r="C236" i="1"/>
  <c r="H236" i="1" s="1"/>
  <c r="D414" i="1"/>
  <c r="D294" i="1"/>
  <c r="D346" i="1"/>
  <c r="H346" i="1" s="1"/>
  <c r="H405" i="1"/>
  <c r="H411" i="1"/>
  <c r="H413" i="1"/>
  <c r="H417" i="1"/>
  <c r="H419" i="1"/>
  <c r="C421" i="1"/>
  <c r="H421" i="1" s="1"/>
  <c r="H423" i="1"/>
  <c r="H425" i="1"/>
  <c r="H427" i="1"/>
  <c r="H429" i="1"/>
  <c r="H431" i="1"/>
  <c r="H433" i="1"/>
  <c r="H435" i="1"/>
  <c r="H437" i="1"/>
  <c r="H439" i="1"/>
  <c r="C441" i="1"/>
  <c r="H441" i="1" s="1"/>
  <c r="H443" i="1"/>
  <c r="H445" i="1"/>
  <c r="H447" i="1"/>
  <c r="H449" i="1"/>
  <c r="H451"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11" i="1"/>
  <c r="H513" i="1"/>
  <c r="H515" i="1"/>
  <c r="H517" i="1"/>
  <c r="H519" i="1"/>
  <c r="H521" i="1"/>
  <c r="H525" i="1"/>
  <c r="H527" i="1"/>
  <c r="H529" i="1"/>
  <c r="H531" i="1"/>
  <c r="H533" i="1"/>
  <c r="H535" i="1"/>
  <c r="C537" i="1"/>
  <c r="H537" i="1" s="1"/>
  <c r="H539" i="1"/>
  <c r="H541" i="1"/>
  <c r="H543" i="1"/>
  <c r="H545" i="1"/>
  <c r="H547" i="1"/>
  <c r="H549" i="1"/>
  <c r="H551" i="1"/>
  <c r="H553" i="1"/>
  <c r="H555" i="1"/>
  <c r="H557" i="1"/>
  <c r="H559" i="1"/>
  <c r="C561" i="1"/>
  <c r="H561" i="1" s="1"/>
  <c r="H563" i="1"/>
  <c r="H565" i="1"/>
  <c r="H567" i="1"/>
  <c r="H569" i="1"/>
  <c r="H571" i="1"/>
  <c r="H573" i="1"/>
  <c r="H575" i="1"/>
  <c r="H577" i="1"/>
  <c r="H579" i="1"/>
  <c r="H581" i="1"/>
  <c r="H583" i="1"/>
  <c r="H585" i="1"/>
  <c r="H587" i="1"/>
  <c r="H589" i="1"/>
  <c r="H591" i="1"/>
  <c r="H593" i="1"/>
  <c r="H595" i="1"/>
  <c r="H597" i="1"/>
  <c r="H599" i="1"/>
  <c r="H601" i="1"/>
  <c r="H603" i="1"/>
  <c r="H605" i="1"/>
  <c r="H607" i="1"/>
  <c r="H609" i="1"/>
  <c r="H611" i="1"/>
  <c r="H613" i="1"/>
  <c r="H615" i="1"/>
  <c r="H617" i="1"/>
  <c r="H621" i="1"/>
  <c r="H623" i="1"/>
  <c r="H625" i="1"/>
  <c r="H627" i="1"/>
  <c r="H631" i="1"/>
  <c r="D1215" i="1"/>
  <c r="G1215" i="1" s="1"/>
  <c r="H1330" i="1"/>
  <c r="H1332" i="1"/>
  <c r="H1334" i="1"/>
  <c r="H1336" i="1"/>
  <c r="F7" i="4"/>
  <c r="F83" i="4"/>
  <c r="D82" i="4"/>
  <c r="F259" i="4"/>
  <c r="D252" i="4"/>
  <c r="F19" i="5"/>
  <c r="D12" i="5"/>
  <c r="C1438" i="1"/>
  <c r="H1438" i="1" s="1"/>
  <c r="D6" i="7"/>
  <c r="H30" i="3"/>
  <c r="C1453" i="1"/>
  <c r="H1453" i="1" s="1"/>
  <c r="D43" i="8"/>
  <c r="C1524" i="1"/>
  <c r="H1524" i="1" s="1"/>
  <c r="H1307" i="1"/>
  <c r="H1309" i="1"/>
  <c r="H1311" i="1"/>
  <c r="H1313" i="1"/>
  <c r="H1315" i="1"/>
  <c r="H1317" i="1"/>
  <c r="H1319" i="1"/>
  <c r="H1321" i="1"/>
  <c r="H1323" i="1"/>
  <c r="H1325" i="1"/>
  <c r="H1327" i="1"/>
  <c r="H1331" i="1"/>
  <c r="H1333" i="1"/>
  <c r="H1335" i="1"/>
  <c r="H1339" i="1"/>
  <c r="H1341" i="1"/>
  <c r="H1343" i="1"/>
  <c r="H1345" i="1"/>
  <c r="H1347" i="1"/>
  <c r="H1349" i="1"/>
  <c r="H1351" i="1"/>
  <c r="H1353" i="1"/>
  <c r="H1355" i="1"/>
  <c r="H1357" i="1"/>
  <c r="H1359" i="1"/>
  <c r="H1361" i="1"/>
  <c r="H1363" i="1"/>
  <c r="H1365" i="1"/>
  <c r="H1367" i="1"/>
  <c r="H1369" i="1"/>
  <c r="H1371" i="1"/>
  <c r="H1373" i="1"/>
  <c r="H1375" i="1"/>
  <c r="H1377" i="1"/>
  <c r="H1379" i="1"/>
  <c r="H1381" i="1"/>
  <c r="H1385" i="1"/>
  <c r="H1387" i="1"/>
  <c r="H1389" i="1"/>
  <c r="H1391" i="1"/>
  <c r="H1393" i="1"/>
  <c r="H1395" i="1"/>
  <c r="H1397" i="1"/>
  <c r="H1399" i="1"/>
  <c r="H1401" i="1"/>
  <c r="H1403" i="1"/>
  <c r="H1405" i="1"/>
  <c r="H1407" i="1"/>
  <c r="H1409" i="1"/>
  <c r="H1411" i="1"/>
  <c r="H1413" i="1"/>
  <c r="H1424" i="1"/>
  <c r="H1426" i="1"/>
  <c r="H1428" i="1"/>
  <c r="H1430" i="1"/>
  <c r="H1432" i="1"/>
  <c r="H1434" i="1"/>
  <c r="F164" i="4"/>
  <c r="D163" i="4"/>
  <c r="F264" i="4"/>
  <c r="D263" i="4"/>
  <c r="E529" i="4"/>
  <c r="F69" i="5"/>
  <c r="F79" i="5"/>
  <c r="D78" i="5"/>
  <c r="E5" i="6"/>
  <c r="D1437" i="1"/>
  <c r="E5" i="7"/>
  <c r="B26" i="9"/>
  <c r="B34" i="9"/>
  <c r="B42" i="9"/>
  <c r="B50" i="9"/>
  <c r="B58" i="9"/>
  <c r="B66" i="9"/>
  <c r="B74" i="9"/>
  <c r="F50" i="4"/>
  <c r="F133" i="4"/>
  <c r="F397" i="4"/>
  <c r="D396" i="4"/>
  <c r="F516" i="4"/>
  <c r="D515" i="4"/>
  <c r="F581" i="4"/>
  <c r="D580" i="4"/>
  <c r="F626" i="4"/>
  <c r="D625" i="4"/>
  <c r="G289" i="9"/>
  <c r="D87" i="5"/>
  <c r="F135" i="5"/>
  <c r="D134" i="5"/>
  <c r="E310" i="9"/>
  <c r="B310" i="9" s="1"/>
  <c r="F238" i="5"/>
  <c r="D237" i="5"/>
  <c r="F94" i="6"/>
  <c r="D89" i="6"/>
  <c r="C1470" i="1"/>
  <c r="H1470" i="1" s="1"/>
  <c r="D38" i="7"/>
  <c r="F107" i="4"/>
  <c r="D106" i="4"/>
  <c r="D151" i="4"/>
  <c r="F300" i="4"/>
  <c r="D299" i="4"/>
  <c r="F351" i="4"/>
  <c r="D350" i="4"/>
  <c r="F364" i="4"/>
  <c r="D363" i="4"/>
  <c r="F460" i="4"/>
  <c r="D459" i="4"/>
  <c r="D472" i="4"/>
  <c r="E7" i="5"/>
  <c r="H289" i="9"/>
  <c r="E87" i="5"/>
  <c r="D1065" i="1" s="1"/>
  <c r="F259" i="5"/>
  <c r="D258" i="5"/>
  <c r="F130" i="6"/>
  <c r="D129" i="6"/>
  <c r="I31" i="3"/>
  <c r="D1469" i="1"/>
  <c r="H1415" i="1"/>
  <c r="H1417" i="1"/>
  <c r="H1419" i="1"/>
  <c r="H1421" i="1"/>
  <c r="H1425" i="1"/>
  <c r="H1427" i="1"/>
  <c r="H1429" i="1"/>
  <c r="H1431" i="1"/>
  <c r="H1433" i="1"/>
  <c r="E643" i="4"/>
  <c r="D637" i="1" s="1"/>
  <c r="G637" i="1" s="1"/>
  <c r="B290" i="9"/>
  <c r="J1440" i="1"/>
  <c r="J1442" i="1"/>
  <c r="J1444" i="1"/>
  <c r="J1446" i="1"/>
  <c r="J1448" i="1"/>
  <c r="J1450" i="1"/>
  <c r="J1452" i="1"/>
  <c r="H1454" i="1"/>
  <c r="J1456" i="1"/>
  <c r="J1458" i="1"/>
  <c r="J1460" i="1"/>
  <c r="J1462" i="1"/>
  <c r="J1464" i="1"/>
  <c r="J1466" i="1"/>
  <c r="J1468" i="1"/>
  <c r="J1472" i="1"/>
  <c r="J1474" i="1"/>
  <c r="J1476" i="1"/>
  <c r="J1478" i="1"/>
  <c r="F112" i="4"/>
  <c r="F125" i="4"/>
  <c r="F134" i="4"/>
  <c r="F153" i="4"/>
  <c r="F169" i="4"/>
  <c r="F312" i="4"/>
  <c r="F369" i="4"/>
  <c r="F383" i="4"/>
  <c r="D644" i="4"/>
  <c r="F652" i="4"/>
  <c r="D114" i="6"/>
  <c r="E275" i="9"/>
  <c r="B275" i="9" s="1"/>
  <c r="E145" i="9"/>
  <c r="B145" i="9" s="1"/>
  <c r="E149" i="9"/>
  <c r="B149" i="9" s="1"/>
  <c r="E153" i="9"/>
  <c r="B153" i="9" s="1"/>
  <c r="E157" i="9"/>
  <c r="B157" i="9" s="1"/>
  <c r="F277" i="9"/>
  <c r="E294" i="9"/>
  <c r="B294" i="9" s="1"/>
  <c r="E298" i="9"/>
  <c r="B298" i="9" s="1"/>
  <c r="E408" i="4"/>
  <c r="D403" i="1" s="1"/>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E21" i="9" s="1"/>
  <c r="F152" i="4"/>
  <c r="F416" i="4"/>
  <c r="F417" i="4"/>
  <c r="F603" i="4"/>
  <c r="F88" i="5"/>
  <c r="F149" i="5"/>
  <c r="F177" i="5"/>
  <c r="F190" i="5"/>
  <c r="F206" i="5"/>
  <c r="F5" i="6"/>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F151" i="4" l="1"/>
  <c r="G1483" i="1"/>
  <c r="B192" i="9"/>
  <c r="F129" i="6"/>
  <c r="C1423" i="1"/>
  <c r="C345" i="1"/>
  <c r="F87" i="5"/>
  <c r="C1065" i="1"/>
  <c r="H1215" i="1"/>
  <c r="G424" i="1"/>
  <c r="F114" i="6"/>
  <c r="H27" i="3"/>
  <c r="C1408" i="1"/>
  <c r="F106" i="4"/>
  <c r="C102" i="1"/>
  <c r="F89" i="6"/>
  <c r="C1383" i="1"/>
  <c r="E289" i="9"/>
  <c r="B289" i="9" s="1"/>
  <c r="F580" i="4"/>
  <c r="C574" i="1"/>
  <c r="F643" i="4"/>
  <c r="I29" i="3"/>
  <c r="D1436" i="1"/>
  <c r="F263" i="4"/>
  <c r="C259" i="1"/>
  <c r="H637" i="1"/>
  <c r="F245" i="5"/>
  <c r="C1222" i="1"/>
  <c r="F459" i="4"/>
  <c r="C453" i="1"/>
  <c r="F78" i="5"/>
  <c r="C1056" i="1"/>
  <c r="F82" i="4"/>
  <c r="C78" i="1"/>
  <c r="F176" i="5"/>
  <c r="H22" i="3"/>
  <c r="D175" i="5"/>
  <c r="C1153" i="1"/>
  <c r="F350" i="4"/>
  <c r="G1453" i="1"/>
  <c r="G1223" i="1"/>
  <c r="F213" i="9"/>
  <c r="B213" i="9" s="1"/>
  <c r="D141" i="6"/>
  <c r="F258" i="5"/>
  <c r="C1235" i="1"/>
  <c r="I20" i="3"/>
  <c r="D985" i="1"/>
  <c r="F363" i="4"/>
  <c r="C358" i="1"/>
  <c r="F299" i="4"/>
  <c r="D298" i="4"/>
  <c r="C294" i="1"/>
  <c r="F134" i="5"/>
  <c r="C1112" i="1"/>
  <c r="E68" i="5"/>
  <c r="F396" i="4"/>
  <c r="C391" i="1"/>
  <c r="D68" i="5"/>
  <c r="D5" i="7"/>
  <c r="C1437" i="1"/>
  <c r="F252" i="4"/>
  <c r="C248" i="1"/>
  <c r="D6" i="4"/>
  <c r="F529" i="4"/>
  <c r="D528" i="4"/>
  <c r="C523" i="1"/>
  <c r="F35" i="6"/>
  <c r="H25" i="3"/>
  <c r="C1329" i="1"/>
  <c r="F224" i="4"/>
  <c r="C220" i="1"/>
  <c r="D289" i="4"/>
  <c r="H17" i="3"/>
  <c r="C147" i="1"/>
  <c r="E528" i="4"/>
  <c r="D523" i="1"/>
  <c r="F12" i="5"/>
  <c r="D7" i="5"/>
  <c r="C990" i="1"/>
  <c r="F421" i="4"/>
  <c r="D420" i="4"/>
  <c r="C415" i="1"/>
  <c r="E165" i="9"/>
  <c r="B165" i="9" s="1"/>
  <c r="G1470" i="1"/>
  <c r="G1344" i="1"/>
  <c r="G346" i="1"/>
  <c r="G236" i="1"/>
  <c r="H638" i="1"/>
  <c r="F644" i="4"/>
  <c r="C638" i="1"/>
  <c r="G638" i="1" s="1"/>
  <c r="F472" i="4"/>
  <c r="C466" i="1"/>
  <c r="H31" i="3"/>
  <c r="C1469" i="1"/>
  <c r="F237" i="5"/>
  <c r="H23" i="3"/>
  <c r="C1214" i="1"/>
  <c r="F625" i="4"/>
  <c r="C619" i="1"/>
  <c r="F515" i="4"/>
  <c r="C509" i="1"/>
  <c r="E141" i="6"/>
  <c r="I24" i="3"/>
  <c r="D1299" i="1"/>
  <c r="F163" i="4"/>
  <c r="C159" i="1"/>
  <c r="I35" i="3"/>
  <c r="C1518" i="1"/>
  <c r="E289" i="4"/>
  <c r="I17" i="3"/>
  <c r="D147" i="1"/>
  <c r="F196" i="4"/>
  <c r="C192" i="1"/>
  <c r="K1450" i="9"/>
  <c r="G313" i="9"/>
  <c r="E313" i="9" s="1"/>
  <c r="B313" i="9" s="1"/>
  <c r="I34" i="3"/>
  <c r="C1517" i="1"/>
  <c r="G312" i="9"/>
  <c r="E312" i="9" s="1"/>
  <c r="F141" i="6"/>
  <c r="H28" i="3"/>
  <c r="C1435" i="1"/>
  <c r="G317" i="9"/>
  <c r="E317" i="9" s="1"/>
  <c r="B21" i="9"/>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92" i="1" l="1"/>
  <c r="G192" i="1"/>
  <c r="D285" i="1"/>
  <c r="E291" i="4"/>
  <c r="D287" i="1" s="1"/>
  <c r="E290" i="4"/>
  <c r="D286" i="1" s="1"/>
  <c r="E413" i="4"/>
  <c r="H509" i="1"/>
  <c r="G509" i="1"/>
  <c r="H1329" i="1"/>
  <c r="G1329" i="1"/>
  <c r="H391" i="1"/>
  <c r="G391" i="1"/>
  <c r="H358" i="1"/>
  <c r="G358" i="1"/>
  <c r="H78" i="1"/>
  <c r="G78" i="1"/>
  <c r="H102" i="1"/>
  <c r="G102" i="1"/>
  <c r="H1518" i="1"/>
  <c r="G1518" i="1"/>
  <c r="H466" i="1"/>
  <c r="G466" i="1"/>
  <c r="C285" i="1"/>
  <c r="D413" i="4"/>
  <c r="D291" i="4"/>
  <c r="F289" i="4"/>
  <c r="H1437" i="1"/>
  <c r="G1437" i="1"/>
  <c r="H345" i="1"/>
  <c r="G345" i="1"/>
  <c r="H619" i="1"/>
  <c r="G619" i="1"/>
  <c r="H990" i="1"/>
  <c r="G990" i="1"/>
  <c r="E636" i="4"/>
  <c r="D630" i="1" s="1"/>
  <c r="D522" i="1"/>
  <c r="E635" i="4"/>
  <c r="D629" i="1" s="1"/>
  <c r="H220" i="1"/>
  <c r="G220" i="1"/>
  <c r="H16" i="3"/>
  <c r="C2" i="1"/>
  <c r="D290" i="4"/>
  <c r="F6" i="4"/>
  <c r="D412" i="4"/>
  <c r="G315" i="9"/>
  <c r="E315" i="9" s="1"/>
  <c r="C1436" i="1"/>
  <c r="H29" i="3"/>
  <c r="I21" i="3"/>
  <c r="D1046" i="1"/>
  <c r="D407" i="4"/>
  <c r="C293" i="1"/>
  <c r="F298" i="4"/>
  <c r="E6" i="5"/>
  <c r="H1056" i="1"/>
  <c r="G1056" i="1"/>
  <c r="H259" i="1"/>
  <c r="G259" i="1"/>
  <c r="H1383" i="1"/>
  <c r="G1383" i="1"/>
  <c r="H1408" i="1"/>
  <c r="G1408" i="1"/>
  <c r="D408" i="4"/>
  <c r="H1214" i="1"/>
  <c r="G1214" i="1"/>
  <c r="D635" i="4"/>
  <c r="C414" i="1"/>
  <c r="F420" i="4"/>
  <c r="D636" i="4"/>
  <c r="C522" i="1"/>
  <c r="F528" i="4"/>
  <c r="H1153" i="1"/>
  <c r="G1153" i="1"/>
  <c r="H453" i="1"/>
  <c r="G453" i="1"/>
  <c r="H1299" i="1"/>
  <c r="G1299" i="1"/>
  <c r="H294" i="1"/>
  <c r="G294" i="1"/>
  <c r="H1235" i="1"/>
  <c r="G1235" i="1"/>
  <c r="F175" i="5"/>
  <c r="C1152" i="1"/>
  <c r="H159" i="1"/>
  <c r="G159" i="1"/>
  <c r="I28" i="3"/>
  <c r="D1435" i="1"/>
  <c r="H1469" i="1"/>
  <c r="G1469" i="1"/>
  <c r="H415" i="1"/>
  <c r="G415" i="1"/>
  <c r="F7" i="5"/>
  <c r="D6" i="5"/>
  <c r="H20" i="3"/>
  <c r="C985" i="1"/>
  <c r="H147" i="1"/>
  <c r="G147" i="1"/>
  <c r="H523" i="1"/>
  <c r="G523" i="1"/>
  <c r="H248" i="1"/>
  <c r="G248" i="1"/>
  <c r="F68" i="5"/>
  <c r="H21" i="3"/>
  <c r="C1046" i="1"/>
  <c r="H1112" i="1"/>
  <c r="G1112" i="1"/>
  <c r="H1222" i="1"/>
  <c r="G1222" i="1"/>
  <c r="H574" i="1"/>
  <c r="G574" i="1"/>
  <c r="H1065" i="1"/>
  <c r="G1065" i="1"/>
  <c r="H1423" i="1"/>
  <c r="G1423" i="1"/>
  <c r="D633" i="1"/>
  <c r="B317" i="9"/>
  <c r="E316" i="9"/>
  <c r="H1435" i="1"/>
  <c r="G1435" i="1"/>
  <c r="H9" i="3"/>
  <c r="B312" i="9"/>
  <c r="E311" i="9"/>
  <c r="H1517" i="1"/>
  <c r="G1517" i="1"/>
  <c r="H11" i="3"/>
  <c r="C984" i="1" l="1"/>
  <c r="G284" i="9"/>
  <c r="E284" i="9" s="1"/>
  <c r="B284" i="9" s="1"/>
  <c r="G278" i="9"/>
  <c r="F6" i="5"/>
  <c r="F636" i="4"/>
  <c r="C630" i="1"/>
  <c r="H1046" i="1"/>
  <c r="G1046" i="1"/>
  <c r="H293" i="1"/>
  <c r="G293" i="1"/>
  <c r="H285" i="1"/>
  <c r="G285" i="1"/>
  <c r="H985" i="1"/>
  <c r="G985" i="1"/>
  <c r="H1152" i="1"/>
  <c r="G1152" i="1"/>
  <c r="H414" i="1"/>
  <c r="G414" i="1"/>
  <c r="C403" i="1"/>
  <c r="F408" i="4"/>
  <c r="F407" i="4"/>
  <c r="C402" i="1"/>
  <c r="H1436" i="1"/>
  <c r="G1436" i="1"/>
  <c r="F290" i="4"/>
  <c r="C286" i="1"/>
  <c r="E415" i="4"/>
  <c r="D410" i="1" s="1"/>
  <c r="D408" i="1"/>
  <c r="E640" i="4"/>
  <c r="E414" i="4"/>
  <c r="D409" i="1" s="1"/>
  <c r="D414" i="4"/>
  <c r="C407" i="1"/>
  <c r="D639" i="4"/>
  <c r="F412" i="4"/>
  <c r="F413" i="4"/>
  <c r="D640" i="4"/>
  <c r="D415" i="4"/>
  <c r="C408" i="1"/>
  <c r="H522" i="1"/>
  <c r="G522" i="1"/>
  <c r="F635" i="4"/>
  <c r="C629" i="1"/>
  <c r="H278" i="9"/>
  <c r="D984" i="1"/>
  <c r="B315" i="9"/>
  <c r="E314" i="9"/>
  <c r="I10" i="3" s="1"/>
  <c r="G2" i="1"/>
  <c r="H2" i="1"/>
  <c r="F291" i="4"/>
  <c r="C287" i="1"/>
  <c r="N3" i="9"/>
  <c r="I11" i="3"/>
  <c r="K3" i="9"/>
  <c r="I9" i="3"/>
  <c r="D642" i="4" l="1"/>
  <c r="F640" i="4"/>
  <c r="C634" i="1"/>
  <c r="C409" i="1"/>
  <c r="F414" i="4"/>
  <c r="G403" i="1"/>
  <c r="H403" i="1"/>
  <c r="E278" i="9"/>
  <c r="H402" i="1"/>
  <c r="G402" i="1"/>
  <c r="H407" i="1"/>
  <c r="G407" i="1"/>
  <c r="G287" i="1"/>
  <c r="H287" i="1"/>
  <c r="H629" i="1"/>
  <c r="G629" i="1"/>
  <c r="H408" i="1"/>
  <c r="G408" i="1"/>
  <c r="H286" i="1"/>
  <c r="G286" i="1"/>
  <c r="H630" i="1"/>
  <c r="G630" i="1"/>
  <c r="F415" i="4"/>
  <c r="C410" i="1"/>
  <c r="F639" i="4"/>
  <c r="D641" i="4"/>
  <c r="C633" i="1"/>
  <c r="D634" i="1"/>
  <c r="E642" i="4"/>
  <c r="E641" i="4"/>
  <c r="H8" i="3"/>
  <c r="M3" i="9" s="1"/>
  <c r="H984" i="1"/>
  <c r="G984" i="1"/>
  <c r="B278" i="9" l="1"/>
  <c r="E277" i="9"/>
  <c r="I8" i="3" s="1"/>
  <c r="G409" i="1"/>
  <c r="H409" i="1"/>
  <c r="H633" i="1"/>
  <c r="G633" i="1"/>
  <c r="H634" i="1"/>
  <c r="G634" i="1"/>
  <c r="H410" i="1"/>
  <c r="G410" i="1"/>
  <c r="D635" i="1"/>
  <c r="E645" i="4"/>
  <c r="F641" i="4"/>
  <c r="D645" i="4"/>
  <c r="C635" i="1"/>
  <c r="G276" i="9"/>
  <c r="E276" i="9" s="1"/>
  <c r="B276" i="9" s="1"/>
  <c r="D636" i="1"/>
  <c r="E646" i="4"/>
  <c r="C636" i="1"/>
  <c r="F642" i="4"/>
  <c r="D646" i="4"/>
  <c r="H636" i="1" l="1"/>
  <c r="G636" i="1"/>
  <c r="H635" i="1"/>
  <c r="G635" i="1"/>
  <c r="I18" i="3"/>
  <c r="D639" i="1"/>
  <c r="H18" i="3"/>
  <c r="C639" i="1"/>
  <c r="F645" i="4"/>
  <c r="I19" i="3"/>
  <c r="D640" i="1"/>
  <c r="H7" i="3" s="1"/>
  <c r="J3" i="9" s="1"/>
  <c r="M272" i="9" s="1"/>
  <c r="C640" i="1"/>
  <c r="F646" i="4"/>
  <c r="H19" i="3"/>
  <c r="H15" i="9" l="1"/>
  <c r="K11" i="9"/>
  <c r="K8" i="9"/>
  <c r="I6" i="9"/>
  <c r="G17" i="9"/>
  <c r="G274" i="9"/>
  <c r="G640" i="1"/>
  <c r="H640" i="1"/>
  <c r="H639" i="1"/>
  <c r="G639" i="1"/>
  <c r="G15" i="9"/>
  <c r="J11" i="9"/>
  <c r="J8" i="9"/>
  <c r="K5" i="9"/>
  <c r="H17" i="9"/>
  <c r="H274" i="9"/>
  <c r="M15" i="9"/>
  <c r="K13" i="9"/>
  <c r="J12" i="9"/>
  <c r="I11" i="9"/>
  <c r="J9" i="9"/>
  <c r="I8" i="9"/>
  <c r="K6" i="9"/>
  <c r="J5" i="9"/>
  <c r="L16" i="9"/>
  <c r="I17" i="9"/>
  <c r="L272" i="9"/>
  <c r="F272" i="9" s="1"/>
  <c r="B272" i="9" s="1"/>
  <c r="I13" i="9"/>
  <c r="J10" i="9"/>
  <c r="J7" i="9"/>
  <c r="G16" i="9"/>
  <c r="G18" i="9"/>
  <c r="K12" i="9"/>
  <c r="K9" i="9"/>
  <c r="I7" i="9"/>
  <c r="H16" i="9"/>
  <c r="H18" i="9"/>
  <c r="L15" i="9"/>
  <c r="J13" i="9"/>
  <c r="I12" i="9"/>
  <c r="K10" i="9"/>
  <c r="E10" i="9" s="1"/>
  <c r="B10" i="9" s="1"/>
  <c r="I9" i="9"/>
  <c r="K7" i="9"/>
  <c r="J6" i="9"/>
  <c r="I5" i="9"/>
  <c r="M16" i="9"/>
  <c r="J17" i="9"/>
  <c r="E11" i="9"/>
  <c r="B11" i="9" s="1"/>
  <c r="E15" i="9" l="1"/>
  <c r="E9" i="9"/>
  <c r="B9" i="9" s="1"/>
  <c r="F15" i="9"/>
  <c r="E8" i="9"/>
  <c r="B8" i="9" s="1"/>
  <c r="E7" i="9"/>
  <c r="B7" i="9" s="1"/>
  <c r="F20" i="9"/>
  <c r="E12" i="9"/>
  <c r="B12" i="9" s="1"/>
  <c r="E18" i="9"/>
  <c r="B18" i="9" s="1"/>
  <c r="E13" i="9"/>
  <c r="B13" i="9" s="1"/>
  <c r="E5" i="9"/>
  <c r="B5" i="9" s="1"/>
  <c r="E6" i="9"/>
  <c r="B6" i="9" s="1"/>
  <c r="E274" i="9"/>
  <c r="E16" i="9"/>
  <c r="F16" i="9"/>
  <c r="E17" i="9"/>
  <c r="B17" i="9" s="1"/>
  <c r="B15" i="9" l="1"/>
  <c r="F14" i="9"/>
  <c r="F3" i="9" s="1"/>
  <c r="E4" i="9"/>
  <c r="B16" i="9"/>
  <c r="E14" i="9"/>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<sst xmlns="http://schemas.openxmlformats.org/spreadsheetml/2006/main" count="4360" uniqueCount="3421">
  <si>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</si>
  <si>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</si>
  <si>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</si>
  <si>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</si>
  <si>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</si>
  <si>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</si>
  <si>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</si>
  <si>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</si>
  <si>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</si>
  <si>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</si>
  <si>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</si>
  <si>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</si>
  <si>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</si>
  <si>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</si>
  <si>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</si>
  <si>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</si>
  <si>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</si>
  <si>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</si>
  <si>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</si>
  <si>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</si>
  <si>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</si>
  <si>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</si>
  <si>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</si>
  <si>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</si>
  <si>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</si>
  <si>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</si>
  <si>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</si>
  <si>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</si>
  <si>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</si>
  <si>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</si>
  <si>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</si>
  <si>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GRADITELJSKA TEHNIČKA ŠKOLA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</si>
  <si>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</si>
  <si>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</si>
  <si>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</si>
  <si>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</si>
  <si>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</si>
  <si>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</si>
  <si>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</si>
  <si>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</si>
  <si>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</si>
  <si>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</si>
  <si>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</si>
  <si>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</si>
  <si>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</si>
  <si>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</si>
  <si>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</si>
  <si>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</si>
  <si>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</si>
  <si>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16449 - GRADITELJSKA TEHNIČKA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</si>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</sst>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832603.19</v>
      </c>
      <c r="D2" s="6">
        <f>'PR-RAS'!E6</f>
        <v>1013496.97</v>
      </c>
      <c r="E2" s="6">
        <v>0</v>
      </c>
      <c r="F2" s="6">
        <v>0</v>
      </c>
      <c r="G2" s="7">
        <f t="shared" ref="G2:G264" si="0">(B2/1000)*(C2*1+D2*2)</f>
        <v>2859.5971300000001</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647925.56999999995</v>
      </c>
      <c r="D46" s="1">
        <f>'PR-RAS'!E50</f>
        <v>820559.64</v>
      </c>
      <c r="E46" s="1">
        <v>0</v>
      </c>
      <c r="F46" s="1">
        <v>0</v>
      </c>
      <c r="G46" s="2">
        <f t="shared" si="0"/>
        <v>103007.01824999999</v>
      </c>
      <c r="H46" s="2">
        <f t="shared" si="1"/>
        <v>0.7900000000372529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641284.97</v>
      </c>
      <c r="D64" s="1">
        <f>'PR-RAS'!E68</f>
        <v>812707.58</v>
      </c>
      <c r="E64" s="1">
        <v>0</v>
      </c>
      <c r="F64" s="1">
        <v>0</v>
      </c>
      <c r="G64" s="2">
        <f t="shared" si="0"/>
        <v>142802.10819</v>
      </c>
      <c r="H64" s="2">
        <f t="shared" si="1"/>
        <v>0.45000000006984919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641284.97</v>
      </c>
      <c r="D65" s="1">
        <f>'PR-RAS'!E69</f>
        <v>812707.58</v>
      </c>
      <c r="E65" s="1">
        <v>0</v>
      </c>
      <c r="F65" s="1">
        <v>0</v>
      </c>
      <c r="G65" s="2">
        <f t="shared" si="0"/>
        <v>145068.80831999998</v>
      </c>
      <c r="H65" s="2">
        <f t="shared" si="1"/>
        <v>0.45000000006984919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6640.6</v>
      </c>
      <c r="D70" s="1">
        <f>'PR-RAS'!E74</f>
        <v>7852.06</v>
      </c>
      <c r="E70" s="1">
        <v>0</v>
      </c>
      <c r="F70" s="1">
        <v>0</v>
      </c>
      <c r="G70" s="2">
        <f t="shared" si="0"/>
        <v>1541.7856800000002</v>
      </c>
      <c r="H70" s="2">
        <f t="shared" si="1"/>
        <v>0.46000000000003638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6640.6</v>
      </c>
      <c r="D71" s="1">
        <f>'PR-RAS'!E75</f>
        <v>7852.06</v>
      </c>
      <c r="E71" s="1">
        <v>0</v>
      </c>
      <c r="F71" s="1">
        <v>0</v>
      </c>
      <c r="G71" s="2">
        <f t="shared" si="0"/>
        <v>1564.1304000000002</v>
      </c>
      <c r="H71" s="2">
        <f t="shared" si="1"/>
        <v>0.46000000000003638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12.29</v>
      </c>
      <c r="D78" s="1">
        <f>'PR-RAS'!E82</f>
        <v>0</v>
      </c>
      <c r="E78" s="1">
        <v>0</v>
      </c>
      <c r="F78" s="1">
        <v>0</v>
      </c>
      <c r="G78" s="2">
        <f t="shared" si="0"/>
        <v>0.94632999999999989</v>
      </c>
      <c r="H78" s="2">
        <f t="shared" si="1"/>
        <v>0.28999999999999915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12.29</v>
      </c>
      <c r="D79" s="1">
        <f>'PR-RAS'!E83</f>
        <v>0</v>
      </c>
      <c r="E79" s="1">
        <v>0</v>
      </c>
      <c r="F79" s="1">
        <v>0</v>
      </c>
      <c r="G79" s="2">
        <f t="shared" si="0"/>
        <v>0.95861999999999992</v>
      </c>
      <c r="H79" s="2">
        <f t="shared" si="1"/>
        <v>0.28999999999999915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12.29</v>
      </c>
      <c r="D82" s="1">
        <f>'PR-RAS'!E86</f>
        <v>0</v>
      </c>
      <c r="E82" s="1">
        <v>0</v>
      </c>
      <c r="F82" s="1">
        <v>0</v>
      </c>
      <c r="G82" s="2">
        <f t="shared" si="0"/>
        <v>0.99548999999999999</v>
      </c>
      <c r="H82" s="2">
        <f t="shared" si="1"/>
        <v>0.28999999999999915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12454.85</v>
      </c>
      <c r="D102" s="1">
        <f>'PR-RAS'!E106</f>
        <v>12194.28</v>
      </c>
      <c r="E102" s="1">
        <v>0</v>
      </c>
      <c r="F102" s="1">
        <v>0</v>
      </c>
      <c r="G102" s="2">
        <f t="shared" si="0"/>
        <v>3721.1844100000008</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12454.85</v>
      </c>
      <c r="D108" s="1">
        <f>'PR-RAS'!E112</f>
        <v>12194.28</v>
      </c>
      <c r="E108" s="1">
        <v>0</v>
      </c>
      <c r="F108" s="1">
        <v>0</v>
      </c>
      <c r="G108" s="2">
        <f t="shared" si="0"/>
        <v>3942.2448700000004</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12454.85</v>
      </c>
      <c r="D113" s="1">
        <f>'PR-RAS'!E117</f>
        <v>12194.28</v>
      </c>
      <c r="E113" s="1">
        <v>0</v>
      </c>
      <c r="F113" s="1">
        <v>0</v>
      </c>
      <c r="G113" s="2">
        <f t="shared" si="0"/>
        <v>4126.4619200000006</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30674.43</v>
      </c>
      <c r="D120" s="1">
        <f>'PR-RAS'!E124</f>
        <v>31716.49</v>
      </c>
      <c r="E120" s="1">
        <v>0</v>
      </c>
      <c r="F120" s="1">
        <v>0</v>
      </c>
      <c r="G120" s="2">
        <f t="shared" si="0"/>
        <v>11198.781789999999</v>
      </c>
      <c r="H120" s="2">
        <f t="shared" si="1"/>
        <v>0.92000000000189175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30674.43</v>
      </c>
      <c r="D121" s="1">
        <f>'PR-RAS'!E125</f>
        <v>31392.49</v>
      </c>
      <c r="E121" s="1">
        <v>0</v>
      </c>
      <c r="F121" s="1">
        <v>0</v>
      </c>
      <c r="G121" s="2">
        <f t="shared" si="0"/>
        <v>11215.129199999999</v>
      </c>
      <c r="H121" s="2">
        <f t="shared" si="1"/>
        <v>0.92000000000189175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30674.43</v>
      </c>
      <c r="D123" s="1">
        <f>'PR-RAS'!E127</f>
        <v>31392.49</v>
      </c>
      <c r="E123" s="1">
        <v>0</v>
      </c>
      <c r="F123" s="1">
        <v>0</v>
      </c>
      <c r="G123" s="2">
        <f t="shared" si="0"/>
        <v>11402.04802</v>
      </c>
      <c r="H123" s="2">
        <f t="shared" si="1"/>
        <v>0.92000000000189175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324</v>
      </c>
      <c r="E124" s="1">
        <v>0</v>
      </c>
      <c r="F124" s="1">
        <v>0</v>
      </c>
      <c r="G124" s="2">
        <f t="shared" si="0"/>
        <v>79.703999999999994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324</v>
      </c>
      <c r="E125" s="1">
        <v>0</v>
      </c>
      <c r="F125" s="1">
        <v>0</v>
      </c>
      <c r="G125" s="2">
        <f t="shared" si="0"/>
        <v>80.352000000000004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141536.04999999999</v>
      </c>
      <c r="D129" s="1">
        <f>'PR-RAS'!E133</f>
        <v>149026.56</v>
      </c>
      <c r="E129" s="1">
        <v>0</v>
      </c>
      <c r="F129" s="1">
        <v>0</v>
      </c>
      <c r="G129" s="2">
        <f t="shared" si="0"/>
        <v>56267.413759999996</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141536.04999999999</v>
      </c>
      <c r="D130" s="1">
        <f>'PR-RAS'!E134</f>
        <v>149026.56</v>
      </c>
      <c r="E130" s="1">
        <v>0</v>
      </c>
      <c r="F130" s="1">
        <v>0</v>
      </c>
      <c r="G130" s="2">
        <f t="shared" si="0"/>
        <v>56707.002930000002</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133685.5</v>
      </c>
      <c r="D131" s="1">
        <f>'PR-RAS'!E135</f>
        <v>148939.62</v>
      </c>
      <c r="E131" s="1">
        <v>0</v>
      </c>
      <c r="F131" s="1">
        <v>0</v>
      </c>
      <c r="G131" s="2">
        <f t="shared" si="0"/>
        <v>56103.4162</v>
      </c>
      <c r="H131" s="2">
        <f t="shared" si="1"/>
        <v>0.88000000000465661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7850.55</v>
      </c>
      <c r="D132" s="1">
        <f>'PR-RAS'!E136</f>
        <v>86.94</v>
      </c>
      <c r="E132" s="1">
        <v>0</v>
      </c>
      <c r="F132" s="1">
        <v>0</v>
      </c>
      <c r="G132" s="2">
        <f t="shared" si="0"/>
        <v>1051.2003300000001</v>
      </c>
      <c r="H132" s="2">
        <f t="shared" si="1"/>
        <v>0.50999999999982037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794606.90999999992</v>
      </c>
      <c r="D147" s="1">
        <f>'PR-RAS'!E151</f>
        <v>962585.67</v>
      </c>
      <c r="E147" s="1">
        <v>0</v>
      </c>
      <c r="F147" s="1">
        <v>0</v>
      </c>
      <c r="G147" s="2">
        <f t="shared" si="0"/>
        <v>397087.62449999998</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628117.85</v>
      </c>
      <c r="D148" s="1">
        <f>'PR-RAS'!E152</f>
        <v>796354.04</v>
      </c>
      <c r="E148" s="1">
        <v>0</v>
      </c>
      <c r="F148" s="1">
        <v>0</v>
      </c>
      <c r="G148" s="2">
        <f t="shared" si="0"/>
        <v>326461.41171000001</v>
      </c>
      <c r="H148" s="2">
        <f t="shared" si="1"/>
        <v>0.19000000006053597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521757.58999999997</v>
      </c>
      <c r="D149" s="1">
        <f>'PR-RAS'!E153</f>
        <v>657965.13</v>
      </c>
      <c r="E149" s="1">
        <v>0</v>
      </c>
      <c r="F149" s="1">
        <v>0</v>
      </c>
      <c r="G149" s="2">
        <f t="shared" si="0"/>
        <v>271977.80180000002</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488039.66</v>
      </c>
      <c r="D150" s="1">
        <f>'PR-RAS'!E154</f>
        <v>615927.21</v>
      </c>
      <c r="E150" s="1">
        <v>0</v>
      </c>
      <c r="F150" s="1">
        <v>0</v>
      </c>
      <c r="G150" s="2">
        <f t="shared" si="0"/>
        <v>256264.21791999997</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17596.8</v>
      </c>
      <c r="D152" s="1">
        <f>'PR-RAS'!E156</f>
        <v>21118.17</v>
      </c>
      <c r="E152" s="1">
        <v>0</v>
      </c>
      <c r="F152" s="1">
        <v>0</v>
      </c>
      <c r="G152" s="2">
        <f t="shared" si="0"/>
        <v>9034.8041400000002</v>
      </c>
      <c r="H152" s="2">
        <f t="shared" si="1"/>
        <v>0.36999999999898137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16121.13</v>
      </c>
      <c r="D153" s="1">
        <f>'PR-RAS'!E157</f>
        <v>20919.75</v>
      </c>
      <c r="E153" s="1">
        <v>0</v>
      </c>
      <c r="F153" s="1">
        <v>0</v>
      </c>
      <c r="G153" s="2">
        <f t="shared" si="0"/>
        <v>8810.0157600000002</v>
      </c>
      <c r="H153" s="2">
        <f t="shared" si="1"/>
        <v>0.37999999999919964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22697.39</v>
      </c>
      <c r="D154" s="1">
        <f>'PR-RAS'!E158</f>
        <v>33630.65</v>
      </c>
      <c r="E154" s="1">
        <v>0</v>
      </c>
      <c r="F154" s="1">
        <v>0</v>
      </c>
      <c r="G154" s="2">
        <f t="shared" si="0"/>
        <v>13763.67957</v>
      </c>
      <c r="H154" s="2">
        <f t="shared" si="1"/>
        <v>0.73999999999796273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83662.87</v>
      </c>
      <c r="D155" s="1">
        <f>'PR-RAS'!E159</f>
        <v>104758.26</v>
      </c>
      <c r="E155" s="1">
        <v>0</v>
      </c>
      <c r="F155" s="1">
        <v>0</v>
      </c>
      <c r="G155" s="2">
        <f t="shared" si="0"/>
        <v>45149.626060000002</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83538.28</v>
      </c>
      <c r="D157" s="1">
        <f>'PR-RAS'!E161</f>
        <v>104502.06</v>
      </c>
      <c r="E157" s="1">
        <v>0</v>
      </c>
      <c r="F157" s="1">
        <v>0</v>
      </c>
      <c r="G157" s="2">
        <f t="shared" si="0"/>
        <v>45636.614400000006</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124.59</v>
      </c>
      <c r="D158" s="1">
        <f>'PR-RAS'!E162</f>
        <v>256.2</v>
      </c>
      <c r="E158" s="1">
        <v>0</v>
      </c>
      <c r="F158" s="1">
        <v>0</v>
      </c>
      <c r="G158" s="2">
        <f t="shared" si="0"/>
        <v>100.00743</v>
      </c>
      <c r="H158" s="2">
        <f t="shared" si="1"/>
        <v>0.60999999999998522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161442.04999999999</v>
      </c>
      <c r="D159" s="1">
        <f>'PR-RAS'!E163</f>
        <v>157330.53999999998</v>
      </c>
      <c r="E159" s="1">
        <v>0</v>
      </c>
      <c r="F159" s="1">
        <v>0</v>
      </c>
      <c r="G159" s="2">
        <f t="shared" si="0"/>
        <v>75224.294539999988</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22500.19</v>
      </c>
      <c r="D160" s="1">
        <f>'PR-RAS'!E164</f>
        <v>24499.75</v>
      </c>
      <c r="E160" s="1">
        <v>0</v>
      </c>
      <c r="F160" s="1">
        <v>0</v>
      </c>
      <c r="G160" s="2">
        <f t="shared" si="0"/>
        <v>11368.450710000001</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4059.13</v>
      </c>
      <c r="D161" s="1">
        <f>'PR-RAS'!E165</f>
        <v>5161.17</v>
      </c>
      <c r="E161" s="1">
        <v>0</v>
      </c>
      <c r="F161" s="1">
        <v>0</v>
      </c>
      <c r="G161" s="2">
        <f t="shared" si="0"/>
        <v>2301.0352000000003</v>
      </c>
      <c r="H161" s="2">
        <f t="shared" si="1"/>
        <v>0.3000000000001819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14988.33</v>
      </c>
      <c r="D162" s="1">
        <f>'PR-RAS'!E166</f>
        <v>15267.32</v>
      </c>
      <c r="E162" s="1">
        <v>0</v>
      </c>
      <c r="F162" s="1">
        <v>0</v>
      </c>
      <c r="G162" s="2">
        <f t="shared" si="0"/>
        <v>7329.1981700000006</v>
      </c>
      <c r="H162" s="2">
        <f t="shared" si="1"/>
        <v>0.6499999999996362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3452.73</v>
      </c>
      <c r="D163" s="1">
        <f>'PR-RAS'!E167</f>
        <v>4071.26</v>
      </c>
      <c r="E163" s="1">
        <v>0</v>
      </c>
      <c r="F163" s="1">
        <v>0</v>
      </c>
      <c r="G163" s="2">
        <f t="shared" si="0"/>
        <v>1878.4305000000002</v>
      </c>
      <c r="H163" s="2">
        <f t="shared" si="1"/>
        <v>0.53000000000020009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84044.560000000012</v>
      </c>
      <c r="D165" s="1">
        <f>'PR-RAS'!E169</f>
        <v>68586.87</v>
      </c>
      <c r="E165" s="1">
        <v>0</v>
      </c>
      <c r="F165" s="1">
        <v>0</v>
      </c>
      <c r="G165" s="2">
        <f t="shared" si="0"/>
        <v>36279.801200000002</v>
      </c>
      <c r="H165" s="2">
        <f t="shared" si="1"/>
        <v>0.569999999992433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6323.94</v>
      </c>
      <c r="D166" s="1">
        <f>'PR-RAS'!E170</f>
        <v>8122.64</v>
      </c>
      <c r="E166" s="1">
        <v>0</v>
      </c>
      <c r="F166" s="1">
        <v>0</v>
      </c>
      <c r="G166" s="2">
        <f t="shared" si="0"/>
        <v>3723.9213000000004</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1831.95</v>
      </c>
      <c r="D167" s="1">
        <f>'PR-RAS'!E171</f>
        <v>193.56</v>
      </c>
      <c r="E167" s="1">
        <v>0</v>
      </c>
      <c r="F167" s="1">
        <v>0</v>
      </c>
      <c r="G167" s="2">
        <f t="shared" si="0"/>
        <v>368.36562000000004</v>
      </c>
      <c r="H167" s="2">
        <f t="shared" si="1"/>
        <v>0.48999999999995225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70316.94</v>
      </c>
      <c r="D168" s="1">
        <f>'PR-RAS'!E172</f>
        <v>54672.959999999999</v>
      </c>
      <c r="E168" s="1">
        <v>0</v>
      </c>
      <c r="F168" s="1">
        <v>0</v>
      </c>
      <c r="G168" s="2">
        <f t="shared" si="0"/>
        <v>30003.697619999999</v>
      </c>
      <c r="H168" s="2">
        <f t="shared" si="1"/>
        <v>9.9999999998544808E-2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4423.53</v>
      </c>
      <c r="D169" s="1">
        <f>'PR-RAS'!E173</f>
        <v>4915.97</v>
      </c>
      <c r="E169" s="1">
        <v>0</v>
      </c>
      <c r="F169" s="1">
        <v>0</v>
      </c>
      <c r="G169" s="2">
        <f t="shared" si="0"/>
        <v>2394.9189600000004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833.38</v>
      </c>
      <c r="D170" s="1">
        <f>'PR-RAS'!E174</f>
        <v>469.95</v>
      </c>
      <c r="E170" s="1">
        <v>0</v>
      </c>
      <c r="F170" s="1">
        <v>0</v>
      </c>
      <c r="G170" s="2">
        <f t="shared" si="0"/>
        <v>299.68432000000001</v>
      </c>
      <c r="H170" s="2">
        <f t="shared" si="1"/>
        <v>0.43000000000000682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314.82</v>
      </c>
      <c r="D172" s="1">
        <f>'PR-RAS'!E176</f>
        <v>211.79</v>
      </c>
      <c r="E172" s="1">
        <v>0</v>
      </c>
      <c r="F172" s="1">
        <v>0</v>
      </c>
      <c r="G172" s="2">
        <f t="shared" si="0"/>
        <v>126.2664</v>
      </c>
      <c r="H172" s="2">
        <f t="shared" si="1"/>
        <v>0.39000000000001478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26823.229999999996</v>
      </c>
      <c r="D173" s="1">
        <f>'PR-RAS'!E177</f>
        <v>45818.57</v>
      </c>
      <c r="E173" s="1">
        <v>0</v>
      </c>
      <c r="F173" s="1">
        <v>0</v>
      </c>
      <c r="G173" s="2">
        <f t="shared" si="0"/>
        <v>20375.183639999999</v>
      </c>
      <c r="H173" s="2">
        <f t="shared" si="1"/>
        <v>0.6599999999962165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4548.46</v>
      </c>
      <c r="D174" s="1">
        <f>'PR-RAS'!E178</f>
        <v>5447.57</v>
      </c>
      <c r="E174" s="1">
        <v>0</v>
      </c>
      <c r="F174" s="1">
        <v>0</v>
      </c>
      <c r="G174" s="2">
        <f t="shared" si="0"/>
        <v>2671.7427999999995</v>
      </c>
      <c r="H174" s="2">
        <f t="shared" si="1"/>
        <v>0.89000000000032742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4905.63</v>
      </c>
      <c r="D175" s="1">
        <f>'PR-RAS'!E179</f>
        <v>28073.72</v>
      </c>
      <c r="E175" s="1">
        <v>0</v>
      </c>
      <c r="F175" s="1">
        <v>0</v>
      </c>
      <c r="G175" s="2">
        <f t="shared" si="0"/>
        <v>10623.234179999999</v>
      </c>
      <c r="H175" s="2">
        <f t="shared" si="1"/>
        <v>0.64999999999872671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159.33000000000001</v>
      </c>
      <c r="D176" s="1">
        <f>'PR-RAS'!E180</f>
        <v>0</v>
      </c>
      <c r="E176" s="1">
        <v>0</v>
      </c>
      <c r="F176" s="1">
        <v>0</v>
      </c>
      <c r="G176" s="2">
        <f t="shared" si="0"/>
        <v>27.882750000000001</v>
      </c>
      <c r="H176" s="2">
        <f t="shared" si="1"/>
        <v>0.33000000000001251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6764.39</v>
      </c>
      <c r="D177" s="1">
        <f>'PR-RAS'!E181</f>
        <v>8793.7900000000009</v>
      </c>
      <c r="E177" s="1">
        <v>0</v>
      </c>
      <c r="F177" s="1">
        <v>0</v>
      </c>
      <c r="G177" s="2">
        <f t="shared" si="0"/>
        <v>4285.9467199999999</v>
      </c>
      <c r="H177" s="2">
        <f t="shared" si="1"/>
        <v>0.5999999999994543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1091.94</v>
      </c>
      <c r="D178" s="1">
        <f>'PR-RAS'!E182</f>
        <v>1614.92</v>
      </c>
      <c r="E178" s="1">
        <v>0</v>
      </c>
      <c r="F178" s="1">
        <v>0</v>
      </c>
      <c r="G178" s="2">
        <f t="shared" si="0"/>
        <v>764.95506000000012</v>
      </c>
      <c r="H178" s="2">
        <f t="shared" si="1"/>
        <v>0.13999999999987267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6132.87</v>
      </c>
      <c r="D179" s="1">
        <f>'PR-RAS'!E183</f>
        <v>0</v>
      </c>
      <c r="E179" s="1">
        <v>0</v>
      </c>
      <c r="F179" s="1">
        <v>0</v>
      </c>
      <c r="G179" s="2">
        <f t="shared" si="0"/>
        <v>1091.65086</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1049.71</v>
      </c>
      <c r="D180" s="1">
        <f>'PR-RAS'!E184</f>
        <v>266.23</v>
      </c>
      <c r="E180" s="1">
        <v>0</v>
      </c>
      <c r="F180" s="1">
        <v>0</v>
      </c>
      <c r="G180" s="2">
        <f t="shared" si="0"/>
        <v>283.20843000000002</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453.53</v>
      </c>
      <c r="D181" s="1">
        <f>'PR-RAS'!E185</f>
        <v>490.34</v>
      </c>
      <c r="E181" s="1">
        <v>0</v>
      </c>
      <c r="F181" s="1">
        <v>0</v>
      </c>
      <c r="G181" s="2">
        <f t="shared" si="0"/>
        <v>258.15780000000001</v>
      </c>
      <c r="H181" s="2">
        <f t="shared" si="1"/>
        <v>0.81000000000000227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1717.37</v>
      </c>
      <c r="D182" s="1">
        <f>'PR-RAS'!E186</f>
        <v>1132</v>
      </c>
      <c r="E182" s="1">
        <v>0</v>
      </c>
      <c r="F182" s="1">
        <v>0</v>
      </c>
      <c r="G182" s="2">
        <f t="shared" si="0"/>
        <v>720.62797</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20243.64</v>
      </c>
      <c r="D183" s="1">
        <f>'PR-RAS'!E187</f>
        <v>5892.61</v>
      </c>
      <c r="E183" s="1">
        <v>0</v>
      </c>
      <c r="F183" s="1">
        <v>0</v>
      </c>
      <c r="G183" s="2">
        <f t="shared" si="0"/>
        <v>5829.25252</v>
      </c>
      <c r="H183" s="2">
        <f t="shared" si="1"/>
        <v>0.75000000000090949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7830.43</v>
      </c>
      <c r="D184" s="1">
        <f>'PR-RAS'!E188</f>
        <v>12532.74</v>
      </c>
      <c r="E184" s="1">
        <v>0</v>
      </c>
      <c r="F184" s="1">
        <v>0</v>
      </c>
      <c r="G184" s="2">
        <f t="shared" si="0"/>
        <v>6019.9515300000003</v>
      </c>
      <c r="H184" s="2">
        <f t="shared" si="1"/>
        <v>0.69000000000050932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1190.81</v>
      </c>
      <c r="D185" s="1">
        <f>'PR-RAS'!E189</f>
        <v>1439.25</v>
      </c>
      <c r="E185" s="1">
        <v>0</v>
      </c>
      <c r="F185" s="1">
        <v>0</v>
      </c>
      <c r="G185" s="2">
        <f t="shared" si="0"/>
        <v>748.75303999999994</v>
      </c>
      <c r="H185" s="2">
        <f t="shared" si="1"/>
        <v>0.44000000000005457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314.47000000000003</v>
      </c>
      <c r="E186" s="1">
        <v>0</v>
      </c>
      <c r="F186" s="1">
        <v>0</v>
      </c>
      <c r="G186" s="2">
        <f t="shared" si="0"/>
        <v>116.35390000000001</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381.24</v>
      </c>
      <c r="E187" s="1">
        <v>0</v>
      </c>
      <c r="F187" s="1">
        <v>0</v>
      </c>
      <c r="G187" s="2">
        <f t="shared" si="0"/>
        <v>141.82128</v>
      </c>
      <c r="H187" s="2">
        <f t="shared" si="1"/>
        <v>0.24000000000000909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114.65</v>
      </c>
      <c r="D188" s="1">
        <f>'PR-RAS'!E192</f>
        <v>285</v>
      </c>
      <c r="E188" s="1">
        <v>0</v>
      </c>
      <c r="F188" s="1">
        <v>0</v>
      </c>
      <c r="G188" s="2">
        <f t="shared" si="0"/>
        <v>128.02955</v>
      </c>
      <c r="H188" s="2">
        <f t="shared" si="1"/>
        <v>0.34999999999999432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923.98</v>
      </c>
      <c r="D189" s="1">
        <f>'PR-RAS'!E193</f>
        <v>2032.56</v>
      </c>
      <c r="E189" s="1">
        <v>0</v>
      </c>
      <c r="F189" s="1">
        <v>0</v>
      </c>
      <c r="G189" s="2">
        <f t="shared" si="0"/>
        <v>937.95080000000007</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2969.15</v>
      </c>
      <c r="D190" s="1">
        <f>'PR-RAS'!E194</f>
        <v>7125.62</v>
      </c>
      <c r="E190" s="1">
        <v>0</v>
      </c>
      <c r="F190" s="1">
        <v>0</v>
      </c>
      <c r="G190" s="2">
        <f t="shared" si="0"/>
        <v>3254.65371</v>
      </c>
      <c r="H190" s="2">
        <f t="shared" si="1"/>
        <v>0.53000000000020009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2631.84</v>
      </c>
      <c r="D191" s="1">
        <f>'PR-RAS'!E195</f>
        <v>954.6</v>
      </c>
      <c r="E191" s="1">
        <v>0</v>
      </c>
      <c r="F191" s="1">
        <v>0</v>
      </c>
      <c r="G191" s="2">
        <f t="shared" si="0"/>
        <v>862.79759999999999</v>
      </c>
      <c r="H191" s="2">
        <f t="shared" si="1"/>
        <v>0.55999999999983174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3356.7000000000003</v>
      </c>
      <c r="D192" s="1">
        <f>'PR-RAS'!E196</f>
        <v>7680.07</v>
      </c>
      <c r="E192" s="1">
        <v>0</v>
      </c>
      <c r="F192" s="1">
        <v>0</v>
      </c>
      <c r="G192" s="2">
        <f t="shared" si="0"/>
        <v>3574.91644</v>
      </c>
      <c r="H192" s="2">
        <f t="shared" si="1"/>
        <v>0.36999999999943611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3356.7000000000003</v>
      </c>
      <c r="D206" s="1">
        <f>'PR-RAS'!E210</f>
        <v>7680.07</v>
      </c>
      <c r="E206" s="1">
        <v>0</v>
      </c>
      <c r="F206" s="1">
        <v>0</v>
      </c>
      <c r="G206" s="2">
        <f t="shared" si="0"/>
        <v>3836.9521999999997</v>
      </c>
      <c r="H206" s="2">
        <f t="shared" si="1"/>
        <v>0.36999999999943611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209.63</v>
      </c>
      <c r="D207" s="1">
        <f>'PR-RAS'!E211</f>
        <v>209.48</v>
      </c>
      <c r="E207" s="1">
        <v>0</v>
      </c>
      <c r="F207" s="1">
        <v>0</v>
      </c>
      <c r="G207" s="2">
        <f t="shared" si="0"/>
        <v>129.48953999999998</v>
      </c>
      <c r="H207" s="2">
        <f t="shared" si="1"/>
        <v>0.84999999999999432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3147.07</v>
      </c>
      <c r="D209" s="1">
        <f>'PR-RAS'!E213</f>
        <v>7470.59</v>
      </c>
      <c r="E209" s="1">
        <v>0</v>
      </c>
      <c r="F209" s="1">
        <v>0</v>
      </c>
      <c r="G209" s="2">
        <f t="shared" si="0"/>
        <v>3762.3559999999998</v>
      </c>
      <c r="H209" s="2">
        <f t="shared" si="1"/>
        <v>0.48000000000001819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660</v>
      </c>
      <c r="D248" s="1">
        <f>'PR-RAS'!E252</f>
        <v>0</v>
      </c>
      <c r="E248" s="1">
        <v>0</v>
      </c>
      <c r="F248" s="1">
        <v>0</v>
      </c>
      <c r="G248" s="2">
        <f t="shared" si="0"/>
        <v>163.02000000000001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660</v>
      </c>
      <c r="D255" s="1">
        <f>'PR-RAS'!E259</f>
        <v>0</v>
      </c>
      <c r="E255" s="1">
        <v>0</v>
      </c>
      <c r="F255" s="1">
        <v>0</v>
      </c>
      <c r="G255" s="2">
        <f t="shared" si="0"/>
        <v>167.64000000000001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660</v>
      </c>
      <c r="D256" s="1">
        <f>'PR-RAS'!E260</f>
        <v>0</v>
      </c>
      <c r="E256" s="1">
        <v>0</v>
      </c>
      <c r="F256" s="1">
        <v>0</v>
      </c>
      <c r="G256" s="2">
        <f t="shared" si="0"/>
        <v>168.3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1030.31</v>
      </c>
      <c r="D259" s="1">
        <f>'PR-RAS'!E263</f>
        <v>1221.02</v>
      </c>
      <c r="E259" s="1">
        <v>0</v>
      </c>
      <c r="F259" s="1">
        <v>0</v>
      </c>
      <c r="G259" s="2">
        <f t="shared" si="0"/>
        <v>895.86630000000002</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1030.31</v>
      </c>
      <c r="D260" s="1">
        <f>'PR-RAS'!E264</f>
        <v>1221.02</v>
      </c>
      <c r="E260" s="1">
        <v>0</v>
      </c>
      <c r="F260" s="1">
        <v>0</v>
      </c>
      <c r="G260" s="2">
        <f t="shared" si="0"/>
        <v>899.33865000000003</v>
      </c>
      <c r="H260" s="2">
        <f t="shared" si="1"/>
        <v>0.32999999999992724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80</v>
      </c>
      <c r="E261" s="1">
        <v>0</v>
      </c>
      <c r="F261" s="1">
        <v>0</v>
      </c>
      <c r="G261" s="2">
        <f t="shared" si="0"/>
        <v>41.6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1030.31</v>
      </c>
      <c r="D262" s="1">
        <f>'PR-RAS'!E266</f>
        <v>1141.02</v>
      </c>
      <c r="E262" s="1">
        <v>0</v>
      </c>
      <c r="F262" s="1">
        <v>0</v>
      </c>
      <c r="G262" s="2">
        <f t="shared" si="0"/>
        <v>864.52335000000005</v>
      </c>
      <c r="H262" s="2">
        <f t="shared" si="1"/>
        <v>0.32999999999992724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794606.90999999992</v>
      </c>
      <c r="D285" s="1">
        <f>'PR-RAS'!E289</f>
        <v>962585.67</v>
      </c>
      <c r="E285" s="1">
        <v>0</v>
      </c>
      <c r="F285" s="1">
        <v>0</v>
      </c>
      <c r="G285" s="2">
        <f t="shared" si="8"/>
        <v>772417.02299999993</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37996.280000000028</v>
      </c>
      <c r="D286" s="1">
        <f>'PR-RAS'!E290</f>
        <v>50911.29999999993</v>
      </c>
      <c r="E286" s="1">
        <v>0</v>
      </c>
      <c r="F286" s="1">
        <v>0</v>
      </c>
      <c r="G286" s="2">
        <f t="shared" si="8"/>
        <v>39848.380799999963</v>
      </c>
      <c r="H286" s="2">
        <f t="shared" si="9"/>
        <v>0.57999999995809048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81848.55</v>
      </c>
      <c r="D288" s="1">
        <f>'PR-RAS'!E292</f>
        <v>155129.26999999999</v>
      </c>
      <c r="E288" s="1">
        <v>0</v>
      </c>
      <c r="F288" s="1">
        <v>0</v>
      </c>
      <c r="G288" s="2">
        <f t="shared" si="8"/>
        <v>112534.73482999999</v>
      </c>
      <c r="H288" s="2">
        <f t="shared" si="9"/>
        <v>0.71999999998661224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3576.25</v>
      </c>
      <c r="D290" s="1">
        <f>'PR-RAS'!E294</f>
        <v>4121.3</v>
      </c>
      <c r="E290" s="1">
        <v>0</v>
      </c>
      <c r="F290" s="1">
        <v>0</v>
      </c>
      <c r="G290" s="2">
        <f t="shared" si="8"/>
        <v>3415.6476499999999</v>
      </c>
      <c r="H290" s="2">
        <f t="shared" si="9"/>
        <v>0.5500000000001819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3576.25</v>
      </c>
      <c r="D291" s="1">
        <f>'PR-RAS'!E295</f>
        <v>4121.3</v>
      </c>
      <c r="E291" s="1">
        <v>0</v>
      </c>
      <c r="F291" s="1">
        <v>0</v>
      </c>
      <c r="G291" s="2">
        <f t="shared" si="8"/>
        <v>3427.4665</v>
      </c>
      <c r="H291" s="2">
        <f t="shared" si="9"/>
        <v>0.5500000000001819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40.93</v>
      </c>
      <c r="D293" s="1">
        <f>'PR-RAS'!E298</f>
        <v>53.22</v>
      </c>
      <c r="E293" s="1">
        <v>0</v>
      </c>
      <c r="F293" s="1">
        <v>0</v>
      </c>
      <c r="G293" s="2">
        <f t="shared" si="8"/>
        <v>43.032040000000002</v>
      </c>
      <c r="H293" s="2">
        <f t="shared" si="9"/>
        <v>0.28999999999999915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40.93</v>
      </c>
      <c r="D306" s="1">
        <f>'PR-RAS'!E311</f>
        <v>53.22</v>
      </c>
      <c r="E306" s="1">
        <v>0</v>
      </c>
      <c r="F306" s="1">
        <v>0</v>
      </c>
      <c r="G306" s="2">
        <f t="shared" si="8"/>
        <v>44.947850000000003</v>
      </c>
      <c r="H306" s="2">
        <f t="shared" si="9"/>
        <v>0.28999999999999915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40.93</v>
      </c>
      <c r="D307" s="1">
        <f>'PR-RAS'!E312</f>
        <v>53.22</v>
      </c>
      <c r="E307" s="1">
        <v>0</v>
      </c>
      <c r="F307" s="1">
        <v>0</v>
      </c>
      <c r="G307" s="2">
        <f t="shared" si="8"/>
        <v>45.095219999999998</v>
      </c>
      <c r="H307" s="2">
        <f t="shared" si="9"/>
        <v>0.28999999999999915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40.93</v>
      </c>
      <c r="D308" s="1">
        <f>'PR-RAS'!E313</f>
        <v>53.22</v>
      </c>
      <c r="E308" s="1">
        <v>0</v>
      </c>
      <c r="F308" s="1">
        <v>0</v>
      </c>
      <c r="G308" s="2">
        <f t="shared" si="8"/>
        <v>45.24259</v>
      </c>
      <c r="H308" s="2">
        <f t="shared" si="9"/>
        <v>0.28999999999999915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3145.87</v>
      </c>
      <c r="D345" s="1">
        <f>'PR-RAS'!E350</f>
        <v>1679.43</v>
      </c>
      <c r="E345" s="1">
        <v>0</v>
      </c>
      <c r="F345" s="1">
        <v>0</v>
      </c>
      <c r="G345" s="2">
        <f t="shared" si="8"/>
        <v>2237.6271199999996</v>
      </c>
      <c r="H345" s="2">
        <f t="shared" si="9"/>
        <v>0.5600000000001728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140.4</v>
      </c>
      <c r="E346" s="1">
        <v>0</v>
      </c>
      <c r="F346" s="1">
        <v>0</v>
      </c>
      <c r="G346" s="2">
        <f t="shared" si="8"/>
        <v>96.875999999999991</v>
      </c>
      <c r="H346" s="2">
        <f t="shared" si="9"/>
        <v>0.40000000000000568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140.4</v>
      </c>
      <c r="E351" s="1">
        <v>0</v>
      </c>
      <c r="F351" s="1">
        <v>0</v>
      </c>
      <c r="G351" s="2">
        <f t="shared" si="8"/>
        <v>98.28</v>
      </c>
      <c r="H351" s="2">
        <f t="shared" si="9"/>
        <v>0.40000000000000568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140.4</v>
      </c>
      <c r="E354" s="1">
        <v>0</v>
      </c>
      <c r="F354" s="1">
        <v>0</v>
      </c>
      <c r="G354" s="2">
        <f t="shared" si="8"/>
        <v>99.122399999999999</v>
      </c>
      <c r="H354" s="2">
        <f t="shared" si="9"/>
        <v>0.40000000000000568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3145.87</v>
      </c>
      <c r="D358" s="1">
        <f>'PR-RAS'!E363</f>
        <v>1539.03</v>
      </c>
      <c r="E358" s="1">
        <v>0</v>
      </c>
      <c r="F358" s="1">
        <v>0</v>
      </c>
      <c r="G358" s="2">
        <f t="shared" si="8"/>
        <v>2221.94301</v>
      </c>
      <c r="H358" s="2">
        <f t="shared" si="9"/>
        <v>0.16000000000008185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3135.92</v>
      </c>
      <c r="D364" s="1">
        <f>'PR-RAS'!E369</f>
        <v>1480</v>
      </c>
      <c r="E364" s="1">
        <v>0</v>
      </c>
      <c r="F364" s="1">
        <v>0</v>
      </c>
      <c r="G364" s="2">
        <f t="shared" si="8"/>
        <v>2212.8189600000001</v>
      </c>
      <c r="H364" s="2">
        <f t="shared" si="9"/>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677.54</v>
      </c>
      <c r="D365" s="1">
        <f>'PR-RAS'!E370</f>
        <v>1480</v>
      </c>
      <c r="E365" s="1">
        <v>0</v>
      </c>
      <c r="F365" s="1">
        <v>0</v>
      </c>
      <c r="G365" s="2">
        <f t="shared" si="8"/>
        <v>1324.06456</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2458.38</v>
      </c>
      <c r="D369" s="1">
        <f>'PR-RAS'!E374</f>
        <v>0</v>
      </c>
      <c r="E369" s="1">
        <v>0</v>
      </c>
      <c r="F369" s="1">
        <v>0</v>
      </c>
      <c r="G369" s="2">
        <f t="shared" si="8"/>
        <v>904.68384000000003</v>
      </c>
      <c r="H369" s="2">
        <f t="shared" si="9"/>
        <v>0.38000000000010914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9.9499999999999993</v>
      </c>
      <c r="D378" s="1">
        <f>'PR-RAS'!E383</f>
        <v>59.03</v>
      </c>
      <c r="E378" s="1">
        <v>0</v>
      </c>
      <c r="F378" s="1">
        <v>0</v>
      </c>
      <c r="G378" s="2">
        <f t="shared" si="8"/>
        <v>48.259769999999996</v>
      </c>
      <c r="H378" s="2">
        <f t="shared" si="9"/>
        <v>8.0000000000001847E-2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9.9499999999999993</v>
      </c>
      <c r="D379" s="1">
        <f>'PR-RAS'!E384</f>
        <v>59.03</v>
      </c>
      <c r="E379" s="1">
        <v>0</v>
      </c>
      <c r="F379" s="1">
        <v>0</v>
      </c>
      <c r="G379" s="2">
        <f t="shared" si="8"/>
        <v>48.387779999999999</v>
      </c>
      <c r="H379" s="2">
        <f t="shared" si="9"/>
        <v>8.0000000000001847E-2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3104.94</v>
      </c>
      <c r="D403" s="1">
        <f>'PR-RAS'!E408</f>
        <v>1626.21</v>
      </c>
      <c r="E403" s="1">
        <v>0</v>
      </c>
      <c r="F403" s="1">
        <v>0</v>
      </c>
      <c r="G403" s="2">
        <f t="shared" si="8"/>
        <v>2555.6587200000004</v>
      </c>
      <c r="H403" s="2">
        <f t="shared" si="9"/>
        <v>0.26999999999998181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17437.560000000001</v>
      </c>
      <c r="D405" s="1">
        <f>'PR-RAS'!E410</f>
        <v>1780.88</v>
      </c>
      <c r="E405" s="1">
        <v>0</v>
      </c>
      <c r="F405" s="1">
        <v>0</v>
      </c>
      <c r="G405" s="2">
        <f t="shared" si="8"/>
        <v>8483.7252800000006</v>
      </c>
      <c r="H405" s="2">
        <f t="shared" si="9"/>
        <v>0.55999999999858119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1338.76</v>
      </c>
      <c r="D406" s="1">
        <f>'PR-RAS'!E411</f>
        <v>581.89</v>
      </c>
      <c r="E406" s="1">
        <v>0</v>
      </c>
      <c r="F406" s="1">
        <v>0</v>
      </c>
      <c r="G406" s="2">
        <f t="shared" si="8"/>
        <v>1013.5287000000001</v>
      </c>
      <c r="H406" s="2">
        <f t="shared" si="9"/>
        <v>0.35000000000002274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832644.12</v>
      </c>
      <c r="D407" s="1">
        <f>'PR-RAS'!E412</f>
        <v>1013550.19</v>
      </c>
      <c r="E407" s="1">
        <v>0</v>
      </c>
      <c r="F407" s="1">
        <v>0</v>
      </c>
      <c r="G407" s="2">
        <f t="shared" si="8"/>
        <v>1161056.267</v>
      </c>
      <c r="H407" s="2">
        <f t="shared" si="9"/>
        <v>0.30999999993946403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797752.77999999991</v>
      </c>
      <c r="D408" s="1">
        <f>'PR-RAS'!E413</f>
        <v>964265.10000000009</v>
      </c>
      <c r="E408" s="1">
        <v>0</v>
      </c>
      <c r="F408" s="1">
        <v>0</v>
      </c>
      <c r="G408" s="2">
        <f t="shared" si="8"/>
        <v>1109597.1728599998</v>
      </c>
      <c r="H408" s="2">
        <f t="shared" si="9"/>
        <v>0.3200000001816079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34891.340000000084</v>
      </c>
      <c r="D409" s="1">
        <f>'PR-RAS'!E414</f>
        <v>49285.089999999851</v>
      </c>
      <c r="E409" s="1">
        <v>0</v>
      </c>
      <c r="F409" s="1">
        <v>0</v>
      </c>
      <c r="G409" s="2">
        <f t="shared" si="8"/>
        <v>54452.300159999912</v>
      </c>
      <c r="H409" s="2">
        <f t="shared" si="9"/>
        <v>0.42999999993480742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64410.990000000005</v>
      </c>
      <c r="D411" s="1">
        <f>'PR-RAS'!E416</f>
        <v>153348.38999999998</v>
      </c>
      <c r="E411" s="1">
        <v>0</v>
      </c>
      <c r="F411" s="1">
        <v>0</v>
      </c>
      <c r="G411" s="2">
        <f t="shared" si="8"/>
        <v>152154.18569999997</v>
      </c>
      <c r="H411" s="2">
        <f t="shared" si="9"/>
        <v>0.39999999997962732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4915.01</v>
      </c>
      <c r="D413" s="1">
        <f>'PR-RAS'!E418</f>
        <v>4703.1900000000005</v>
      </c>
      <c r="E413" s="1">
        <v>0</v>
      </c>
      <c r="F413" s="1">
        <v>0</v>
      </c>
      <c r="G413" s="2">
        <f t="shared" si="8"/>
        <v>5900.4126800000004</v>
      </c>
      <c r="H413" s="2">
        <f t="shared" si="9"/>
        <v>0.2000000000007276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832644.12</v>
      </c>
      <c r="D633" s="1">
        <f>'PR-RAS'!E639</f>
        <v>1013550.19</v>
      </c>
      <c r="E633" s="1">
        <v>0</v>
      </c>
      <c r="F633" s="1">
        <v>0</v>
      </c>
      <c r="G633" s="2">
        <f t="shared" si="10"/>
        <v>1807358.524</v>
      </c>
      <c r="H633" s="2">
        <f t="shared" si="11"/>
        <v>0.30999999993946403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797752.77999999991</v>
      </c>
      <c r="D634" s="1">
        <f>'PR-RAS'!E640</f>
        <v>964265.10000000009</v>
      </c>
      <c r="E634" s="1">
        <v>0</v>
      </c>
      <c r="F634" s="1">
        <v>0</v>
      </c>
      <c r="G634" s="2">
        <f t="shared" si="10"/>
        <v>1725737.12634</v>
      </c>
      <c r="H634" s="2">
        <f t="shared" si="11"/>
        <v>0.3200000001816079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34891.340000000084</v>
      </c>
      <c r="D635" s="1">
        <f>'PR-RAS'!E641</f>
        <v>49285.089999999851</v>
      </c>
      <c r="E635" s="1">
        <v>0</v>
      </c>
      <c r="F635" s="1">
        <v>0</v>
      </c>
      <c r="G635" s="2">
        <f t="shared" si="10"/>
        <v>84614.603679999869</v>
      </c>
      <c r="H635" s="2">
        <f t="shared" si="1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64410.990000000005</v>
      </c>
      <c r="D637" s="1">
        <f>'PR-RAS'!E643</f>
        <v>153348.38999999998</v>
      </c>
      <c r="E637" s="1">
        <v>0</v>
      </c>
      <c r="F637" s="1">
        <v>0</v>
      </c>
      <c r="G637" s="2">
        <f t="shared" si="10"/>
        <v>236024.54171999998</v>
      </c>
      <c r="H637" s="2">
        <f t="shared" si="11"/>
        <v>0.39999999997962732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99302.330000000089</v>
      </c>
      <c r="D639" s="1">
        <f>'PR-RAS'!E645</f>
        <v>202633.47999999984</v>
      </c>
      <c r="E639" s="1">
        <v>0</v>
      </c>
      <c r="F639" s="1">
        <v>0</v>
      </c>
      <c r="G639" s="2">
        <f t="shared" si="10"/>
        <v>321915.20701999986</v>
      </c>
      <c r="H639" s="2">
        <f t="shared" si="11"/>
        <v>0.80999999992491212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108321.06</v>
      </c>
      <c r="D641" s="1">
        <f>'PR-RAS'!E647</f>
        <v>132665.44</v>
      </c>
      <c r="E641" s="1">
        <v>0</v>
      </c>
      <c r="F641" s="1">
        <v>0</v>
      </c>
      <c r="G641" s="2">
        <f t="shared" si="10"/>
        <v>239137.24160000001</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94343.92</v>
      </c>
      <c r="D642" s="1">
        <f>'PR-RAS'!E649</f>
        <v>204988.01</v>
      </c>
      <c r="E642" s="1">
        <v>0</v>
      </c>
      <c r="F642" s="1">
        <v>0</v>
      </c>
      <c r="G642" s="2">
        <f t="shared" si="10"/>
        <v>323269.08153999998</v>
      </c>
      <c r="H642" s="2">
        <f t="shared" si="11"/>
        <v>9.0000000011059456E-2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235881.33</v>
      </c>
      <c r="D643" s="1">
        <f>'PR-RAS'!E650</f>
        <v>251746.08</v>
      </c>
      <c r="E643" s="1">
        <v>0</v>
      </c>
      <c r="F643" s="1">
        <v>0</v>
      </c>
      <c r="G643" s="2">
        <f t="shared" si="10"/>
        <v>474677.78058000002</v>
      </c>
      <c r="H643" s="2">
        <f t="shared" si="11"/>
        <v>0.40999999997438863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225099.34</v>
      </c>
      <c r="D644" s="1">
        <f>'PR-RAS'!E651</f>
        <v>251231.03</v>
      </c>
      <c r="E644" s="1">
        <v>0</v>
      </c>
      <c r="F644" s="1">
        <v>0</v>
      </c>
      <c r="G644" s="2">
        <f t="shared" si="10"/>
        <v>467821.98020000005</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105125.91</v>
      </c>
      <c r="D645" s="1">
        <f>'PR-RAS'!E652</f>
        <v>205503.05999999997</v>
      </c>
      <c r="E645" s="1">
        <v>0</v>
      </c>
      <c r="F645" s="1">
        <v>0</v>
      </c>
      <c r="G645" s="2">
        <f t="shared" si="10"/>
        <v>332389.02731999994</v>
      </c>
      <c r="H645" s="2">
        <f t="shared" si="11"/>
        <v>0.1499999999650754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61</v>
      </c>
      <c r="E647" s="1">
        <v>0</v>
      </c>
      <c r="F647" s="1">
        <v>0</v>
      </c>
      <c r="G647" s="2">
        <f t="shared" si="10"/>
        <v>118.218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56</v>
      </c>
      <c r="E649" s="1">
        <v>0</v>
      </c>
      <c r="F649" s="1">
        <v>0</v>
      </c>
      <c r="G649" s="2">
        <f t="shared" si="10"/>
        <v>108.864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641284.97</v>
      </c>
      <c r="D668" s="1">
        <f>'PR-RAS'!E675</f>
        <v>812707.58</v>
      </c>
      <c r="E668" s="1">
        <v>0</v>
      </c>
      <c r="F668" s="1">
        <v>0</v>
      </c>
      <c r="G668" s="2">
        <f t="shared" si="10"/>
        <v>1511888.9867100001</v>
      </c>
      <c r="H668" s="2">
        <f t="shared" si="11"/>
        <v>0.45000000006984919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6640.6</v>
      </c>
      <c r="D687" s="1">
        <f>'PR-RAS'!E694</f>
        <v>7852.06</v>
      </c>
      <c r="E687" s="1">
        <v>0</v>
      </c>
      <c r="F687" s="1">
        <v>0</v>
      </c>
      <c r="G687" s="2">
        <f t="shared" si="10"/>
        <v>15328.477920000001</v>
      </c>
      <c r="H687" s="2">
        <f t="shared" si="11"/>
        <v>0.46000000000003638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10984.46</v>
      </c>
      <c r="D703" s="1">
        <f>'PR-RAS'!E710</f>
        <v>8569</v>
      </c>
      <c r="E703" s="1">
        <v>0</v>
      </c>
      <c r="F703" s="1">
        <v>0</v>
      </c>
      <c r="G703" s="2">
        <f t="shared" si="10"/>
        <v>19741.966919999999</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1470.39</v>
      </c>
      <c r="D705" s="1">
        <f>'PR-RAS'!E712</f>
        <v>3313.28</v>
      </c>
      <c r="E705" s="1">
        <v>0</v>
      </c>
      <c r="F705" s="1">
        <v>0</v>
      </c>
      <c r="G705" s="2">
        <f t="shared" si="10"/>
        <v>5700.2528000000002</v>
      </c>
      <c r="H705" s="2">
        <f t="shared" si="11"/>
        <v>0.67000000000030013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4684.6000000000004</v>
      </c>
      <c r="E709" s="1">
        <v>0</v>
      </c>
      <c r="F709" s="1">
        <v>0</v>
      </c>
      <c r="G709" s="2">
        <f t="shared" si="10"/>
        <v>6633.3936000000003</v>
      </c>
      <c r="H709" s="2">
        <f t="shared" si="11"/>
        <v>0.3999999999996362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480.65</v>
      </c>
      <c r="D710" s="1">
        <f>'PR-RAS'!E717</f>
        <v>1765.76</v>
      </c>
      <c r="E710" s="1">
        <v>0</v>
      </c>
      <c r="F710" s="1">
        <v>0</v>
      </c>
      <c r="G710" s="2">
        <f t="shared" si="10"/>
        <v>2844.62853</v>
      </c>
      <c r="H710" s="2">
        <f t="shared" si="11"/>
        <v>0.59000000000003183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14988.33</v>
      </c>
      <c r="D711" s="1">
        <f>'PR-RAS'!E718</f>
        <v>15267.32</v>
      </c>
      <c r="E711" s="1">
        <v>0</v>
      </c>
      <c r="F711" s="1">
        <v>0</v>
      </c>
      <c r="G711" s="2">
        <f t="shared" si="10"/>
        <v>32321.308699999998</v>
      </c>
      <c r="H711" s="2">
        <f t="shared" si="11"/>
        <v>0.6499999999996362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6132.87</v>
      </c>
      <c r="D713" s="1">
        <f>'PR-RAS'!E720</f>
        <v>0</v>
      </c>
      <c r="E713" s="1">
        <v>0</v>
      </c>
      <c r="F713" s="1">
        <v>0</v>
      </c>
      <c r="G713" s="2">
        <f t="shared" si="10"/>
        <v>4366.6034399999999</v>
      </c>
      <c r="H713" s="2">
        <f t="shared" si="11"/>
        <v>0.13000000000010914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476.34</v>
      </c>
      <c r="D715" s="1">
        <f>'PR-RAS'!E722</f>
        <v>266.23</v>
      </c>
      <c r="E715" s="1">
        <v>0</v>
      </c>
      <c r="F715" s="1">
        <v>0</v>
      </c>
      <c r="G715" s="2">
        <f t="shared" si="10"/>
        <v>720.28319999999997</v>
      </c>
      <c r="H715" s="2">
        <f t="shared" si="11"/>
        <v>0.56999999999999318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1190.81</v>
      </c>
      <c r="D718" s="1">
        <f>'PR-RAS'!E725</f>
        <v>1391.44</v>
      </c>
      <c r="E718" s="1">
        <v>0</v>
      </c>
      <c r="F718" s="1">
        <v>0</v>
      </c>
      <c r="G718" s="2">
        <f t="shared" si="10"/>
        <v>2849.13573</v>
      </c>
      <c r="H718" s="2">
        <f t="shared" si="11"/>
        <v>0.63000000000010914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660</v>
      </c>
      <c r="D816" s="1">
        <f>'PR-RAS'!E823</f>
        <v>0</v>
      </c>
      <c r="E816" s="1">
        <v>0</v>
      </c>
      <c r="F816" s="1">
        <v>0</v>
      </c>
      <c r="G816" s="2">
        <f t="shared" si="18"/>
        <v>537.9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80</v>
      </c>
      <c r="E822" s="1">
        <v>0</v>
      </c>
      <c r="F822" s="1">
        <v>0</v>
      </c>
      <c r="G822" s="2">
        <f t="shared" si="18"/>
        <v>131.35999999999999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174092.85</v>
      </c>
      <c r="D1480" s="6"/>
      <c r="E1480" s="6">
        <v>0</v>
      </c>
      <c r="F1480" s="6">
        <v>0</v>
      </c>
      <c r="G1480" s="7">
        <f t="shared" ref="G1480:G1580" si="34">B1480/1000*C1480</f>
        <v>174.09285</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1002945.84</v>
      </c>
      <c r="D1481" s="1">
        <v>0</v>
      </c>
      <c r="E1481" s="1">
        <v>0</v>
      </c>
      <c r="F1481" s="1">
        <v>0</v>
      </c>
      <c r="G1481" s="2">
        <f t="shared" si="34"/>
        <v>2005.89168</v>
      </c>
      <c r="H1481" s="2">
        <f t="shared" si="35"/>
        <v>0.16000000003259629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1001266.4099999999</v>
      </c>
      <c r="D1483" s="1">
        <v>0</v>
      </c>
      <c r="E1483" s="1">
        <v>0</v>
      </c>
      <c r="F1483" s="1">
        <v>0</v>
      </c>
      <c r="G1483" s="2">
        <f t="shared" si="34"/>
        <v>4005.0656399999998</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813521.46</v>
      </c>
      <c r="D1484" s="1">
        <v>0</v>
      </c>
      <c r="E1484" s="1">
        <v>0</v>
      </c>
      <c r="F1484" s="1">
        <v>0</v>
      </c>
      <c r="G1484" s="2">
        <f t="shared" si="34"/>
        <v>4067.6073000000001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157775.95000000001</v>
      </c>
      <c r="D1485" s="1">
        <v>0</v>
      </c>
      <c r="E1485" s="1">
        <v>0</v>
      </c>
      <c r="F1485" s="1">
        <v>0</v>
      </c>
      <c r="G1485" s="2">
        <f t="shared" si="34"/>
        <v>946.65570000000014</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7470.59</v>
      </c>
      <c r="D1486" s="1">
        <v>0</v>
      </c>
      <c r="E1486" s="1">
        <v>0</v>
      </c>
      <c r="F1486" s="1">
        <v>0</v>
      </c>
      <c r="G1486" s="2">
        <f t="shared" si="34"/>
        <v>52.294130000000003</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22498.41</v>
      </c>
      <c r="D1491" s="1">
        <v>0</v>
      </c>
      <c r="E1491" s="1">
        <v>0</v>
      </c>
      <c r="F1491" s="1">
        <v>0</v>
      </c>
      <c r="G1491" s="2">
        <f t="shared" si="34"/>
        <v>269.98092000000003</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1679.43</v>
      </c>
      <c r="D1492" s="1">
        <v>0</v>
      </c>
      <c r="E1492" s="1">
        <v>0</v>
      </c>
      <c r="F1492" s="1">
        <v>0</v>
      </c>
      <c r="G1492" s="2">
        <f t="shared" si="34"/>
        <v>21.83259</v>
      </c>
      <c r="H1492" s="2">
        <f t="shared" si="35"/>
        <v>0.43000000000006366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1038496.0900000001</v>
      </c>
      <c r="D1499" s="1">
        <v>0</v>
      </c>
      <c r="E1499" s="1">
        <v>0</v>
      </c>
      <c r="F1499" s="1">
        <v>0</v>
      </c>
      <c r="G1499" s="2">
        <f t="shared" si="34"/>
        <v>20769.921800000004</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1036816.66</v>
      </c>
      <c r="D1501" s="1">
        <v>0</v>
      </c>
      <c r="E1501" s="1">
        <v>0</v>
      </c>
      <c r="F1501" s="1">
        <v>0</v>
      </c>
      <c r="G1501" s="2">
        <f t="shared" si="34"/>
        <v>22809.966519999998</v>
      </c>
      <c r="H1501" s="2">
        <f t="shared" si="35"/>
        <v>0.33999999996740371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798343.37</v>
      </c>
      <c r="D1502" s="1">
        <v>0</v>
      </c>
      <c r="E1502" s="1">
        <v>0</v>
      </c>
      <c r="F1502" s="1">
        <v>0</v>
      </c>
      <c r="G1502" s="2">
        <f t="shared" si="34"/>
        <v>18361.897509999999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201450.45</v>
      </c>
      <c r="D1503" s="1">
        <v>0</v>
      </c>
      <c r="E1503" s="1">
        <v>0</v>
      </c>
      <c r="F1503" s="1">
        <v>0</v>
      </c>
      <c r="G1503" s="2">
        <f t="shared" si="34"/>
        <v>4834.8108000000002</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7470.59</v>
      </c>
      <c r="D1504" s="1">
        <v>0</v>
      </c>
      <c r="E1504" s="1">
        <v>0</v>
      </c>
      <c r="F1504" s="1">
        <v>0</v>
      </c>
      <c r="G1504" s="2">
        <f t="shared" si="34"/>
        <v>186.76475000000002</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29552.25</v>
      </c>
      <c r="D1509" s="1">
        <v>0</v>
      </c>
      <c r="E1509" s="1">
        <v>0</v>
      </c>
      <c r="F1509" s="1">
        <v>0</v>
      </c>
      <c r="G1509" s="2">
        <f t="shared" si="34"/>
        <v>886.5675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1679.43</v>
      </c>
      <c r="D1510" s="1">
        <v>0</v>
      </c>
      <c r="E1510" s="1">
        <v>0</v>
      </c>
      <c r="F1510" s="1">
        <v>0</v>
      </c>
      <c r="G1510" s="2">
        <f t="shared" si="34"/>
        <v>52.062330000000003</v>
      </c>
      <c r="H1510" s="2">
        <f t="shared" si="35"/>
        <v>0.43000000000006366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138542.59999999986</v>
      </c>
      <c r="D1517" s="1">
        <v>0</v>
      </c>
      <c r="E1517" s="1">
        <v>0</v>
      </c>
      <c r="F1517" s="1">
        <v>0</v>
      </c>
      <c r="G1517" s="2">
        <f t="shared" si="34"/>
        <v>5264.6187999999947</v>
      </c>
      <c r="H1517" s="2">
        <f t="shared" si="35"/>
        <v>0.40000000013969839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1.45</v>
      </c>
      <c r="D1518" s="1">
        <v>0</v>
      </c>
      <c r="E1518" s="1">
        <v>0</v>
      </c>
      <c r="F1518" s="1">
        <v>0</v>
      </c>
      <c r="G1518" s="2">
        <f t="shared" si="34"/>
        <v>5.6549999999999996E-2</v>
      </c>
      <c r="H1518" s="2">
        <f t="shared" si="35"/>
        <v>0.44999999999999996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1.45</v>
      </c>
      <c r="D1565" s="1">
        <v>0</v>
      </c>
      <c r="E1565" s="1">
        <v>0</v>
      </c>
      <c r="F1565" s="1">
        <v>0</v>
      </c>
      <c r="G1565" s="2">
        <f t="shared" si="34"/>
        <v>0.12469999999999999</v>
      </c>
      <c r="H1565" s="2">
        <f t="shared" si="35"/>
        <v>0.44999999999999996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1.45</v>
      </c>
      <c r="D1566" s="1">
        <v>0</v>
      </c>
      <c r="E1566" s="1">
        <v>0</v>
      </c>
      <c r="F1566" s="1">
        <v>0</v>
      </c>
      <c r="G1566" s="2">
        <f t="shared" si="34"/>
        <v>0.12614999999999998</v>
      </c>
      <c r="H1566" s="2">
        <f t="shared" si="35"/>
        <v>0.44999999999999996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138541.15</v>
      </c>
      <c r="D1576" s="1">
        <v>0</v>
      </c>
      <c r="E1576" s="1">
        <v>0</v>
      </c>
      <c r="F1576" s="1">
        <v>0</v>
      </c>
      <c r="G1576" s="2">
        <f t="shared" si="34"/>
        <v>13438.491550000001</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138541.15</v>
      </c>
      <c r="D1578" s="1">
        <v>0</v>
      </c>
      <c r="E1578" s="1">
        <v>0</v>
      </c>
      <c r="F1578" s="1">
        <v>0</v>
      </c>
      <c r="G1578" s="2">
        <f t="shared" si="34"/>
        <v>13715.573850000001</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16449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832603.19</v>
      </c>
      <c r="I16" s="170">
        <f>'PR-RAS'!E6</f>
        <v>1013496.97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794606.90999999992</v>
      </c>
      <c r="I17" s="170">
        <f>'PR-RAS'!E151</f>
        <v>962585.67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99302.330000000089</v>
      </c>
      <c r="I18" s="170">
        <f>'PR-RAS'!E645</f>
        <v>202633.47999999984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174092.85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138542.59999999986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138541.15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15" zoomScale="98" zoomScaleNormal="98" workbookViewId="0">
      <selection activeCell="E727" sqref="E7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832603.19</v>
      </c>
      <c r="E6" s="51">
        <f>E7+E44+E50+E82+E106+E124+E133+E139</f>
        <v>1013496.97</v>
      </c>
      <c r="F6" s="52">
        <f t="shared" ref="F6:F131" si="0">IF(D6&lt;&gt;0,IF(E6/D6&gt;=100,"&gt;&gt;100",E6/D6*100),"-")</f>
        <v>121.72628956658214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647925.56999999995</v>
      </c>
      <c r="E50" s="51">
        <f>E51+E54+E59+E62+E65+E68+E71+E74+E77</f>
        <v>820559.64</v>
      </c>
      <c r="F50" s="52">
        <f t="shared" si="0"/>
        <v>126.64412055847711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641284.97</v>
      </c>
      <c r="E68" s="51">
        <f t="shared" si="15"/>
        <v>812707.58</v>
      </c>
      <c r="F68" s="52">
        <f t="shared" si="0"/>
        <v>126.7311130026952</v>
      </c>
    </row>
    <row r="69" spans="1:6" ht="12.75" customHeight="1" x14ac:dyDescent="0.2">
      <c r="A69" s="53" t="s">
        <v>184</v>
      </c>
      <c r="B69" s="85" t="s">
        <v>185</v>
      </c>
      <c r="C69" s="50" t="s">
        <v>184</v>
      </c>
      <c r="D69" s="242">
        <v>641284.97</v>
      </c>
      <c r="E69" s="242">
        <v>812707.58</v>
      </c>
      <c r="F69" s="52">
        <f t="shared" si="0"/>
        <v>126.7311130026952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6640.6</v>
      </c>
      <c r="E74" s="51">
        <f t="shared" si="17"/>
        <v>7852.06</v>
      </c>
      <c r="F74" s="52">
        <f t="shared" si="0"/>
        <v>118.24323103334035</v>
      </c>
    </row>
    <row r="75" spans="1:6" ht="12.75" customHeight="1" x14ac:dyDescent="0.2">
      <c r="A75" s="53" t="s">
        <v>196</v>
      </c>
      <c r="B75" s="85" t="s">
        <v>197</v>
      </c>
      <c r="C75" s="50" t="s">
        <v>196</v>
      </c>
      <c r="D75" s="242">
        <v>6640.6</v>
      </c>
      <c r="E75" s="242">
        <v>7852.06</v>
      </c>
      <c r="F75" s="52">
        <f t="shared" si="0"/>
        <v>118.24323103334035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12.29</v>
      </c>
      <c r="E82" s="51">
        <f t="shared" si="19"/>
        <v>0</v>
      </c>
      <c r="F82" s="52">
        <f t="shared" si="0"/>
        <v>0</v>
      </c>
    </row>
    <row r="83" spans="1:6" ht="12.75" customHeight="1" x14ac:dyDescent="0.2">
      <c r="A83" s="53">
        <v>641</v>
      </c>
      <c r="B83" s="85" t="s">
        <v>212</v>
      </c>
      <c r="C83" s="50" t="s">
        <v>213</v>
      </c>
      <c r="D83" s="51">
        <f t="shared" ref="D83:E83" si="20">SUM(D84:D90)</f>
        <v>12.29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12.29</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12454.85</v>
      </c>
      <c r="E106" s="51">
        <f t="shared" si="23"/>
        <v>12194.28</v>
      </c>
      <c r="F106" s="52">
        <f t="shared" si="0"/>
        <v>97.907883274387089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12454.85</v>
      </c>
      <c r="E112" s="51">
        <f t="shared" si="25"/>
        <v>12194.28</v>
      </c>
      <c r="F112" s="52">
        <f t="shared" si="0"/>
        <v>97.907883274387089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12454.85</v>
      </c>
      <c r="E117" s="242">
        <v>12194.28</v>
      </c>
      <c r="F117" s="52">
        <f t="shared" si="0"/>
        <v>97.907883274387089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30674.43</v>
      </c>
      <c r="E124" s="51">
        <f t="shared" si="27"/>
        <v>31716.49</v>
      </c>
      <c r="F124" s="52">
        <f t="shared" si="0"/>
        <v>103.39716174025075</v>
      </c>
    </row>
    <row r="125" spans="1:6" ht="12.75" customHeight="1" x14ac:dyDescent="0.2">
      <c r="A125" s="53">
        <v>661</v>
      </c>
      <c r="B125" s="86" t="s">
        <v>296</v>
      </c>
      <c r="C125" s="50" t="s">
        <v>297</v>
      </c>
      <c r="D125" s="51">
        <f t="shared" ref="D125:E125" si="28">SUM(D126:D127)</f>
        <v>30674.43</v>
      </c>
      <c r="E125" s="51">
        <f t="shared" si="28"/>
        <v>31392.49</v>
      </c>
      <c r="F125" s="52">
        <f t="shared" si="0"/>
        <v>102.34090739420422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30674.43</v>
      </c>
      <c r="E127" s="242">
        <v>31392.49</v>
      </c>
      <c r="F127" s="52">
        <f t="shared" si="0"/>
        <v>102.34090739420422</v>
      </c>
    </row>
    <row r="128" spans="1:6" ht="24" x14ac:dyDescent="0.2">
      <c r="A128" s="53">
        <v>663</v>
      </c>
      <c r="B128" s="231" t="s">
        <v>302</v>
      </c>
      <c r="C128" s="50" t="s">
        <v>303</v>
      </c>
      <c r="D128" s="51">
        <f t="shared" ref="D128:E128" si="29">SUM(D129:D132)</f>
        <v>0</v>
      </c>
      <c r="E128" s="51">
        <f t="shared" si="29"/>
        <v>324</v>
      </c>
      <c r="F128" s="52" t="str">
        <f t="shared" si="0"/>
        <v>-</v>
      </c>
    </row>
    <row r="129" spans="1:6" ht="12.75" customHeight="1" x14ac:dyDescent="0.2">
      <c r="A129" s="53">
        <v>6631</v>
      </c>
      <c r="B129" s="86" t="s">
        <v>304</v>
      </c>
      <c r="C129" s="50" t="s">
        <v>305</v>
      </c>
      <c r="D129" s="242">
        <v>0</v>
      </c>
      <c r="E129" s="242">
        <v>324</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141536.04999999999</v>
      </c>
      <c r="E133" s="51">
        <f t="shared" si="30"/>
        <v>149026.56</v>
      </c>
      <c r="F133" s="52">
        <f t="shared" ref="F133:F223" si="31">IF(D133&lt;&gt;0,IF(E133/D133&gt;=100,"&gt;&gt;100",E133/D133*100),"-")</f>
        <v>105.29229832258284</v>
      </c>
    </row>
    <row r="134" spans="1:6" ht="24" x14ac:dyDescent="0.2">
      <c r="A134" s="53">
        <v>671</v>
      </c>
      <c r="B134" s="232" t="s">
        <v>314</v>
      </c>
      <c r="C134" s="50" t="s">
        <v>315</v>
      </c>
      <c r="D134" s="51">
        <f t="shared" ref="D134:E134" si="32">SUM(D135:D137)</f>
        <v>141536.04999999999</v>
      </c>
      <c r="E134" s="51">
        <f t="shared" si="32"/>
        <v>149026.56</v>
      </c>
      <c r="F134" s="52">
        <f t="shared" si="31"/>
        <v>105.29229832258284</v>
      </c>
    </row>
    <row r="135" spans="1:6" ht="12.75" customHeight="1" x14ac:dyDescent="0.2">
      <c r="A135" s="53">
        <v>6711</v>
      </c>
      <c r="B135" s="85" t="s">
        <v>316</v>
      </c>
      <c r="C135" s="50" t="s">
        <v>317</v>
      </c>
      <c r="D135" s="242">
        <v>133685.5</v>
      </c>
      <c r="E135" s="242">
        <v>148939.62</v>
      </c>
      <c r="F135" s="52">
        <f t="shared" si="31"/>
        <v>111.41045214327656</v>
      </c>
    </row>
    <row r="136" spans="1:6" ht="24" x14ac:dyDescent="0.2">
      <c r="A136" s="53">
        <v>6712</v>
      </c>
      <c r="B136" s="232" t="s">
        <v>318</v>
      </c>
      <c r="C136" s="50" t="s">
        <v>319</v>
      </c>
      <c r="D136" s="242">
        <v>7850.55</v>
      </c>
      <c r="E136" s="242">
        <v>86.94</v>
      </c>
      <c r="F136" s="52">
        <f t="shared" si="31"/>
        <v>1.1074383323461412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794606.90999999992</v>
      </c>
      <c r="E151" s="51">
        <f t="shared" si="35"/>
        <v>962585.67</v>
      </c>
      <c r="F151" s="52">
        <f t="shared" si="31"/>
        <v>121.13985643542919</v>
      </c>
    </row>
    <row r="152" spans="1:6" ht="12.75" customHeight="1" x14ac:dyDescent="0.2">
      <c r="A152" s="53">
        <v>31</v>
      </c>
      <c r="B152" s="85" t="s">
        <v>349</v>
      </c>
      <c r="C152" s="50" t="s">
        <v>35</v>
      </c>
      <c r="D152" s="51">
        <f t="shared" ref="D152:E152" si="36">D153+D158+D159</f>
        <v>628117.85</v>
      </c>
      <c r="E152" s="51">
        <f t="shared" si="36"/>
        <v>796354.04</v>
      </c>
      <c r="F152" s="52">
        <f t="shared" si="31"/>
        <v>126.78417593131608</v>
      </c>
    </row>
    <row r="153" spans="1:6" ht="12.75" customHeight="1" x14ac:dyDescent="0.2">
      <c r="A153" s="53">
        <v>311</v>
      </c>
      <c r="B153" s="85" t="s">
        <v>350</v>
      </c>
      <c r="C153" s="50" t="s">
        <v>351</v>
      </c>
      <c r="D153" s="51">
        <f t="shared" ref="D153:E153" si="37">SUM(D154:D157)</f>
        <v>521757.58999999997</v>
      </c>
      <c r="E153" s="51">
        <f t="shared" si="37"/>
        <v>657965.13</v>
      </c>
      <c r="F153" s="52">
        <f t="shared" si="31"/>
        <v>126.1055215315603</v>
      </c>
    </row>
    <row r="154" spans="1:6" ht="12.75" customHeight="1" x14ac:dyDescent="0.2">
      <c r="A154" s="53">
        <v>3111</v>
      </c>
      <c r="B154" s="85" t="s">
        <v>352</v>
      </c>
      <c r="C154" s="50" t="s">
        <v>353</v>
      </c>
      <c r="D154" s="242">
        <v>488039.66</v>
      </c>
      <c r="E154" s="242">
        <v>615927.21</v>
      </c>
      <c r="F154" s="52">
        <f t="shared" si="31"/>
        <v>126.20433552469896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17596.8</v>
      </c>
      <c r="E156" s="242">
        <v>21118.17</v>
      </c>
      <c r="F156" s="52">
        <f t="shared" si="31"/>
        <v>120.01142253136933</v>
      </c>
    </row>
    <row r="157" spans="1:6" ht="12.75" customHeight="1" x14ac:dyDescent="0.2">
      <c r="A157" s="53">
        <v>3114</v>
      </c>
      <c r="B157" s="85" t="s">
        <v>358</v>
      </c>
      <c r="C157" s="50" t="s">
        <v>359</v>
      </c>
      <c r="D157" s="242">
        <v>16121.13</v>
      </c>
      <c r="E157" s="242">
        <v>20919.75</v>
      </c>
      <c r="F157" s="52">
        <f t="shared" si="31"/>
        <v>129.76602756754644</v>
      </c>
    </row>
    <row r="158" spans="1:6" ht="12.75" customHeight="1" x14ac:dyDescent="0.2">
      <c r="A158" s="53">
        <v>312</v>
      </c>
      <c r="B158" s="85" t="s">
        <v>360</v>
      </c>
      <c r="C158" s="50" t="s">
        <v>361</v>
      </c>
      <c r="D158" s="242">
        <v>22697.39</v>
      </c>
      <c r="E158" s="242">
        <v>33630.65</v>
      </c>
      <c r="F158" s="52">
        <f t="shared" si="31"/>
        <v>148.16967942129028</v>
      </c>
    </row>
    <row r="159" spans="1:6" ht="12.75" customHeight="1" x14ac:dyDescent="0.2">
      <c r="A159" s="53">
        <v>313</v>
      </c>
      <c r="B159" s="85" t="s">
        <v>362</v>
      </c>
      <c r="C159" s="50" t="s">
        <v>363</v>
      </c>
      <c r="D159" s="51">
        <f t="shared" ref="D159:E159" si="38">SUM(D160:D162)</f>
        <v>83662.87</v>
      </c>
      <c r="E159" s="51">
        <f t="shared" si="38"/>
        <v>104758.26</v>
      </c>
      <c r="F159" s="52">
        <f t="shared" si="31"/>
        <v>125.21475775334984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83538.28</v>
      </c>
      <c r="E161" s="242">
        <v>104502.06</v>
      </c>
      <c r="F161" s="52">
        <f t="shared" si="31"/>
        <v>125.09481880642024</v>
      </c>
    </row>
    <row r="162" spans="1:6" ht="12.75" customHeight="1" x14ac:dyDescent="0.2">
      <c r="A162" s="53">
        <v>3133</v>
      </c>
      <c r="B162" s="85" t="s">
        <v>367</v>
      </c>
      <c r="C162" s="50" t="s">
        <v>368</v>
      </c>
      <c r="D162" s="242">
        <v>124.59</v>
      </c>
      <c r="E162" s="242">
        <v>256.2</v>
      </c>
      <c r="F162" s="52">
        <f t="shared" si="31"/>
        <v>205.63448109800143</v>
      </c>
    </row>
    <row r="163" spans="1:6" ht="12.75" customHeight="1" x14ac:dyDescent="0.2">
      <c r="A163" s="53">
        <v>32</v>
      </c>
      <c r="B163" s="85" t="s">
        <v>369</v>
      </c>
      <c r="C163" s="50" t="s">
        <v>370</v>
      </c>
      <c r="D163" s="51">
        <f t="shared" ref="D163:E163" si="39">D164+D169+D177+D187+D188</f>
        <v>161442.04999999999</v>
      </c>
      <c r="E163" s="51">
        <f t="shared" si="39"/>
        <v>157330.53999999998</v>
      </c>
      <c r="F163" s="52">
        <f t="shared" si="31"/>
        <v>97.453259544214148</v>
      </c>
    </row>
    <row r="164" spans="1:6" ht="12.75" customHeight="1" x14ac:dyDescent="0.2">
      <c r="A164" s="53">
        <v>321</v>
      </c>
      <c r="B164" s="85" t="s">
        <v>371</v>
      </c>
      <c r="C164" s="50" t="s">
        <v>372</v>
      </c>
      <c r="D164" s="51">
        <f t="shared" ref="D164:E164" si="40">SUM(D165:D168)</f>
        <v>22500.19</v>
      </c>
      <c r="E164" s="51">
        <f t="shared" si="40"/>
        <v>24499.75</v>
      </c>
      <c r="F164" s="52">
        <f t="shared" si="31"/>
        <v>108.88685828875224</v>
      </c>
    </row>
    <row r="165" spans="1:6" ht="12.75" customHeight="1" x14ac:dyDescent="0.2">
      <c r="A165" s="53">
        <v>3211</v>
      </c>
      <c r="B165" s="85" t="s">
        <v>373</v>
      </c>
      <c r="C165" s="50" t="s">
        <v>374</v>
      </c>
      <c r="D165" s="242">
        <v>4059.13</v>
      </c>
      <c r="E165" s="242">
        <v>5161.17</v>
      </c>
      <c r="F165" s="52">
        <f t="shared" si="31"/>
        <v>127.14966014884963</v>
      </c>
    </row>
    <row r="166" spans="1:6" ht="12.75" customHeight="1" x14ac:dyDescent="0.2">
      <c r="A166" s="53">
        <v>3212</v>
      </c>
      <c r="B166" s="85" t="s">
        <v>375</v>
      </c>
      <c r="C166" s="50" t="s">
        <v>376</v>
      </c>
      <c r="D166" s="242">
        <v>14988.33</v>
      </c>
      <c r="E166" s="242">
        <v>15267.32</v>
      </c>
      <c r="F166" s="52">
        <f t="shared" si="31"/>
        <v>101.86138148813112</v>
      </c>
    </row>
    <row r="167" spans="1:6" ht="12.75" customHeight="1" x14ac:dyDescent="0.2">
      <c r="A167" s="53">
        <v>3213</v>
      </c>
      <c r="B167" s="85" t="s">
        <v>377</v>
      </c>
      <c r="C167" s="50" t="s">
        <v>378</v>
      </c>
      <c r="D167" s="242">
        <v>3452.73</v>
      </c>
      <c r="E167" s="242">
        <v>4071.26</v>
      </c>
      <c r="F167" s="52">
        <f t="shared" si="31"/>
        <v>117.91423018886505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84044.560000000012</v>
      </c>
      <c r="E169" s="51">
        <f t="shared" si="41"/>
        <v>68586.87</v>
      </c>
      <c r="F169" s="52">
        <f t="shared" si="31"/>
        <v>81.607744748738028</v>
      </c>
    </row>
    <row r="170" spans="1:6" ht="12.75" customHeight="1" x14ac:dyDescent="0.2">
      <c r="A170" s="53">
        <v>3221</v>
      </c>
      <c r="B170" s="85" t="s">
        <v>383</v>
      </c>
      <c r="C170" s="50" t="s">
        <v>384</v>
      </c>
      <c r="D170" s="242">
        <v>6323.94</v>
      </c>
      <c r="E170" s="242">
        <v>8122.64</v>
      </c>
      <c r="F170" s="52">
        <f t="shared" si="31"/>
        <v>128.44271134767251</v>
      </c>
    </row>
    <row r="171" spans="1:6" ht="12.75" customHeight="1" x14ac:dyDescent="0.2">
      <c r="A171" s="53">
        <v>3222</v>
      </c>
      <c r="B171" s="85" t="s">
        <v>385</v>
      </c>
      <c r="C171" s="50" t="s">
        <v>386</v>
      </c>
      <c r="D171" s="242">
        <v>1831.95</v>
      </c>
      <c r="E171" s="242">
        <v>193.56</v>
      </c>
      <c r="F171" s="52">
        <f t="shared" si="31"/>
        <v>10.565790551052158</v>
      </c>
    </row>
    <row r="172" spans="1:6" ht="12.75" customHeight="1" x14ac:dyDescent="0.2">
      <c r="A172" s="53">
        <v>3223</v>
      </c>
      <c r="B172" s="85" t="s">
        <v>387</v>
      </c>
      <c r="C172" s="50" t="s">
        <v>388</v>
      </c>
      <c r="D172" s="242">
        <v>70316.94</v>
      </c>
      <c r="E172" s="242">
        <v>54672.959999999999</v>
      </c>
      <c r="F172" s="52">
        <f t="shared" si="31"/>
        <v>77.752188875113163</v>
      </c>
    </row>
    <row r="173" spans="1:6" ht="12.75" customHeight="1" x14ac:dyDescent="0.2">
      <c r="A173" s="53">
        <v>3224</v>
      </c>
      <c r="B173" s="85" t="s">
        <v>389</v>
      </c>
      <c r="C173" s="50" t="s">
        <v>390</v>
      </c>
      <c r="D173" s="242">
        <v>4423.53</v>
      </c>
      <c r="E173" s="242">
        <v>4915.97</v>
      </c>
      <c r="F173" s="52">
        <f t="shared" si="31"/>
        <v>111.13228575368541</v>
      </c>
    </row>
    <row r="174" spans="1:6" ht="12.75" customHeight="1" x14ac:dyDescent="0.2">
      <c r="A174" s="53">
        <v>3225</v>
      </c>
      <c r="B174" s="85" t="s">
        <v>391</v>
      </c>
      <c r="C174" s="50" t="s">
        <v>392</v>
      </c>
      <c r="D174" s="242">
        <v>833.38</v>
      </c>
      <c r="E174" s="242">
        <v>469.95</v>
      </c>
      <c r="F174" s="52">
        <f t="shared" si="31"/>
        <v>56.390842112841675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314.82</v>
      </c>
      <c r="E176" s="242">
        <v>211.79</v>
      </c>
      <c r="F176" s="52">
        <f t="shared" si="31"/>
        <v>67.273362556381429</v>
      </c>
    </row>
    <row r="177" spans="1:6" ht="12.75" customHeight="1" x14ac:dyDescent="0.2">
      <c r="A177" s="53">
        <v>323</v>
      </c>
      <c r="B177" s="85" t="s">
        <v>397</v>
      </c>
      <c r="C177" s="50" t="s">
        <v>398</v>
      </c>
      <c r="D177" s="51">
        <f t="shared" ref="D177:E177" si="42">SUM(D178:D186)</f>
        <v>26823.229999999996</v>
      </c>
      <c r="E177" s="51">
        <f t="shared" si="42"/>
        <v>45818.57</v>
      </c>
      <c r="F177" s="52">
        <f t="shared" si="31"/>
        <v>170.81675100276891</v>
      </c>
    </row>
    <row r="178" spans="1:6" ht="12.75" customHeight="1" x14ac:dyDescent="0.2">
      <c r="A178" s="53">
        <v>3231</v>
      </c>
      <c r="B178" s="85" t="s">
        <v>399</v>
      </c>
      <c r="C178" s="50" t="s">
        <v>400</v>
      </c>
      <c r="D178" s="242">
        <v>4548.46</v>
      </c>
      <c r="E178" s="242">
        <v>5447.57</v>
      </c>
      <c r="F178" s="52">
        <f t="shared" si="31"/>
        <v>119.76734982829353</v>
      </c>
    </row>
    <row r="179" spans="1:6" ht="12.75" customHeight="1" x14ac:dyDescent="0.2">
      <c r="A179" s="53">
        <v>3232</v>
      </c>
      <c r="B179" s="85" t="s">
        <v>401</v>
      </c>
      <c r="C179" s="50" t="s">
        <v>402</v>
      </c>
      <c r="D179" s="242">
        <v>4905.63</v>
      </c>
      <c r="E179" s="242">
        <v>28073.72</v>
      </c>
      <c r="F179" s="52">
        <f t="shared" si="31"/>
        <v>572.27552832154083</v>
      </c>
    </row>
    <row r="180" spans="1:6" ht="12.75" customHeight="1" x14ac:dyDescent="0.2">
      <c r="A180" s="53">
        <v>3233</v>
      </c>
      <c r="B180" s="85" t="s">
        <v>403</v>
      </c>
      <c r="C180" s="50" t="s">
        <v>404</v>
      </c>
      <c r="D180" s="242">
        <v>159.33000000000001</v>
      </c>
      <c r="E180" s="242"/>
      <c r="F180" s="52">
        <f t="shared" si="31"/>
        <v>0</v>
      </c>
    </row>
    <row r="181" spans="1:6" ht="12.75" customHeight="1" x14ac:dyDescent="0.2">
      <c r="A181" s="53">
        <v>3234</v>
      </c>
      <c r="B181" s="85" t="s">
        <v>405</v>
      </c>
      <c r="C181" s="50" t="s">
        <v>406</v>
      </c>
      <c r="D181" s="242">
        <v>6764.39</v>
      </c>
      <c r="E181" s="242">
        <v>8793.7900000000009</v>
      </c>
      <c r="F181" s="52">
        <f t="shared" si="31"/>
        <v>130.00122701381795</v>
      </c>
    </row>
    <row r="182" spans="1:6" ht="12.75" customHeight="1" x14ac:dyDescent="0.2">
      <c r="A182" s="53">
        <v>3235</v>
      </c>
      <c r="B182" s="85" t="s">
        <v>407</v>
      </c>
      <c r="C182" s="50" t="s">
        <v>408</v>
      </c>
      <c r="D182" s="242">
        <v>1091.94</v>
      </c>
      <c r="E182" s="242">
        <v>1614.92</v>
      </c>
      <c r="F182" s="52">
        <f t="shared" si="31"/>
        <v>147.89457296188436</v>
      </c>
    </row>
    <row r="183" spans="1:6" ht="12.75" customHeight="1" x14ac:dyDescent="0.2">
      <c r="A183" s="53">
        <v>3236</v>
      </c>
      <c r="B183" s="85" t="s">
        <v>409</v>
      </c>
      <c r="C183" s="50" t="s">
        <v>410</v>
      </c>
      <c r="D183" s="242">
        <v>6132.87</v>
      </c>
      <c r="E183" s="242"/>
      <c r="F183" s="52">
        <f t="shared" si="31"/>
        <v>0</v>
      </c>
    </row>
    <row r="184" spans="1:6" ht="12.75" customHeight="1" x14ac:dyDescent="0.2">
      <c r="A184" s="53">
        <v>3237</v>
      </c>
      <c r="B184" s="85" t="s">
        <v>411</v>
      </c>
      <c r="C184" s="50" t="s">
        <v>412</v>
      </c>
      <c r="D184" s="242">
        <v>1049.71</v>
      </c>
      <c r="E184" s="242">
        <v>266.23</v>
      </c>
      <c r="F184" s="52">
        <f t="shared" si="31"/>
        <v>25.362242905183336</v>
      </c>
    </row>
    <row r="185" spans="1:6" ht="12.75" customHeight="1" x14ac:dyDescent="0.2">
      <c r="A185" s="53">
        <v>3238</v>
      </c>
      <c r="B185" s="85" t="s">
        <v>413</v>
      </c>
      <c r="C185" s="50" t="s">
        <v>414</v>
      </c>
      <c r="D185" s="242">
        <v>453.53</v>
      </c>
      <c r="E185" s="242">
        <v>490.34</v>
      </c>
      <c r="F185" s="52">
        <f t="shared" si="31"/>
        <v>108.11633188543206</v>
      </c>
    </row>
    <row r="186" spans="1:6" ht="12.75" customHeight="1" x14ac:dyDescent="0.2">
      <c r="A186" s="53">
        <v>3239</v>
      </c>
      <c r="B186" s="85" t="s">
        <v>415</v>
      </c>
      <c r="C186" s="50" t="s">
        <v>416</v>
      </c>
      <c r="D186" s="242">
        <v>1717.37</v>
      </c>
      <c r="E186" s="242">
        <v>1132</v>
      </c>
      <c r="F186" s="52">
        <f t="shared" si="31"/>
        <v>65.914741727175866</v>
      </c>
    </row>
    <row r="187" spans="1:6" ht="12.75" customHeight="1" x14ac:dyDescent="0.2">
      <c r="A187" s="53">
        <v>324</v>
      </c>
      <c r="B187" s="85" t="s">
        <v>417</v>
      </c>
      <c r="C187" s="50" t="s">
        <v>418</v>
      </c>
      <c r="D187" s="242">
        <v>20243.64</v>
      </c>
      <c r="E187" s="242">
        <v>5892.61</v>
      </c>
      <c r="F187" s="52">
        <f t="shared" si="31"/>
        <v>29.108450851724292</v>
      </c>
    </row>
    <row r="188" spans="1:6" ht="12.75" customHeight="1" x14ac:dyDescent="0.2">
      <c r="A188" s="53">
        <v>329</v>
      </c>
      <c r="B188" s="85" t="s">
        <v>419</v>
      </c>
      <c r="C188" s="50" t="s">
        <v>420</v>
      </c>
      <c r="D188" s="51">
        <f t="shared" ref="D188:E188" si="43">SUM(D189:D195)</f>
        <v>7830.43</v>
      </c>
      <c r="E188" s="51">
        <f t="shared" si="43"/>
        <v>12532.74</v>
      </c>
      <c r="F188" s="52">
        <f t="shared" si="31"/>
        <v>160.05174683893478</v>
      </c>
    </row>
    <row r="189" spans="1:6" ht="12.75" customHeight="1" x14ac:dyDescent="0.2">
      <c r="A189" s="53">
        <v>3291</v>
      </c>
      <c r="B189" s="232" t="s">
        <v>421</v>
      </c>
      <c r="C189" s="50" t="s">
        <v>422</v>
      </c>
      <c r="D189" s="242">
        <v>1190.81</v>
      </c>
      <c r="E189" s="242">
        <v>1439.25</v>
      </c>
      <c r="F189" s="52">
        <f t="shared" si="31"/>
        <v>120.8631099839605</v>
      </c>
    </row>
    <row r="190" spans="1:6" ht="12.75" customHeight="1" x14ac:dyDescent="0.2">
      <c r="A190" s="53">
        <v>3292</v>
      </c>
      <c r="B190" s="85" t="s">
        <v>423</v>
      </c>
      <c r="C190" s="50" t="s">
        <v>424</v>
      </c>
      <c r="D190" s="242">
        <v>0</v>
      </c>
      <c r="E190" s="242">
        <v>314.47000000000003</v>
      </c>
      <c r="F190" s="52" t="str">
        <f t="shared" si="31"/>
        <v>-</v>
      </c>
    </row>
    <row r="191" spans="1:6" ht="12.75" customHeight="1" x14ac:dyDescent="0.2">
      <c r="A191" s="53">
        <v>3293</v>
      </c>
      <c r="B191" s="85" t="s">
        <v>425</v>
      </c>
      <c r="C191" s="50" t="s">
        <v>426</v>
      </c>
      <c r="D191" s="242">
        <v>0</v>
      </c>
      <c r="E191" s="242">
        <v>381.24</v>
      </c>
      <c r="F191" s="52" t="str">
        <f t="shared" si="31"/>
        <v>-</v>
      </c>
    </row>
    <row r="192" spans="1:6" ht="12.75" customHeight="1" x14ac:dyDescent="0.2">
      <c r="A192" s="53">
        <v>3294</v>
      </c>
      <c r="B192" s="85" t="s">
        <v>427</v>
      </c>
      <c r="C192" s="50" t="s">
        <v>428</v>
      </c>
      <c r="D192" s="242">
        <v>114.65</v>
      </c>
      <c r="E192" s="242">
        <v>285</v>
      </c>
      <c r="F192" s="52">
        <f t="shared" si="31"/>
        <v>248.58264282599211</v>
      </c>
    </row>
    <row r="193" spans="1:6" ht="12.75" customHeight="1" x14ac:dyDescent="0.2">
      <c r="A193" s="53">
        <v>3295</v>
      </c>
      <c r="B193" s="85" t="s">
        <v>429</v>
      </c>
      <c r="C193" s="50" t="s">
        <v>430</v>
      </c>
      <c r="D193" s="242">
        <v>923.98</v>
      </c>
      <c r="E193" s="242">
        <v>2032.56</v>
      </c>
      <c r="F193" s="52">
        <f t="shared" si="31"/>
        <v>219.97878741964109</v>
      </c>
    </row>
    <row r="194" spans="1:6" ht="12.75" customHeight="1" x14ac:dyDescent="0.2">
      <c r="A194" s="53" t="s">
        <v>431</v>
      </c>
      <c r="B194" s="85" t="s">
        <v>432</v>
      </c>
      <c r="C194" s="50" t="s">
        <v>431</v>
      </c>
      <c r="D194" s="242">
        <v>2969.15</v>
      </c>
      <c r="E194" s="242">
        <v>7125.62</v>
      </c>
      <c r="F194" s="52">
        <f t="shared" si="31"/>
        <v>239.98854891130458</v>
      </c>
    </row>
    <row r="195" spans="1:6" ht="12.75" customHeight="1" x14ac:dyDescent="0.2">
      <c r="A195" s="53">
        <v>3299</v>
      </c>
      <c r="B195" s="85" t="s">
        <v>433</v>
      </c>
      <c r="C195" s="50" t="s">
        <v>434</v>
      </c>
      <c r="D195" s="242">
        <v>2631.84</v>
      </c>
      <c r="E195" s="242">
        <v>954.6</v>
      </c>
      <c r="F195" s="52">
        <f t="shared" si="31"/>
        <v>36.271201896771835</v>
      </c>
    </row>
    <row r="196" spans="1:6" ht="12.75" customHeight="1" x14ac:dyDescent="0.2">
      <c r="A196" s="53">
        <v>34</v>
      </c>
      <c r="B196" s="232" t="s">
        <v>435</v>
      </c>
      <c r="C196" s="50" t="s">
        <v>436</v>
      </c>
      <c r="D196" s="51">
        <f t="shared" ref="D196:E196" si="44">D197+D202+D210</f>
        <v>3356.7000000000003</v>
      </c>
      <c r="E196" s="51">
        <f t="shared" si="44"/>
        <v>7680.07</v>
      </c>
      <c r="F196" s="52">
        <f t="shared" si="31"/>
        <v>228.79822444662912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3356.7000000000003</v>
      </c>
      <c r="E210" s="51">
        <f t="shared" si="47"/>
        <v>7680.07</v>
      </c>
      <c r="F210" s="52">
        <f t="shared" si="31"/>
        <v>228.79822444662912</v>
      </c>
    </row>
    <row r="211" spans="1:6" ht="12.75" customHeight="1" x14ac:dyDescent="0.2">
      <c r="A211" s="53">
        <v>3431</v>
      </c>
      <c r="B211" s="232" t="s">
        <v>465</v>
      </c>
      <c r="C211" s="50" t="s">
        <v>466</v>
      </c>
      <c r="D211" s="242">
        <v>209.63</v>
      </c>
      <c r="E211" s="242">
        <v>209.48</v>
      </c>
      <c r="F211" s="52">
        <f t="shared" si="31"/>
        <v>99.928445356103609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3147.07</v>
      </c>
      <c r="E213" s="242">
        <v>7470.59</v>
      </c>
      <c r="F213" s="52">
        <f t="shared" si="31"/>
        <v>237.38239060459412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660</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660</v>
      </c>
      <c r="E259" s="51">
        <f t="shared" si="66"/>
        <v>0</v>
      </c>
      <c r="F259" s="52">
        <f t="shared" ref="F259:F262" si="67">IF(D259&lt;&gt;0,IF(E259/D259&gt;=100,"&gt;&gt;100",E259/D259*100),"-")</f>
        <v>0</v>
      </c>
    </row>
    <row r="260" spans="1:6" ht="12.75" customHeight="1" x14ac:dyDescent="0.2">
      <c r="A260" s="53">
        <v>3721</v>
      </c>
      <c r="B260" s="85" t="s">
        <v>559</v>
      </c>
      <c r="C260" s="50" t="s">
        <v>560</v>
      </c>
      <c r="D260" s="242">
        <v>660</v>
      </c>
      <c r="E260" s="242"/>
      <c r="F260" s="52">
        <f t="shared" si="67"/>
        <v>0</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1030.31</v>
      </c>
      <c r="E263" s="51">
        <f t="shared" si="68"/>
        <v>1221.02</v>
      </c>
      <c r="F263" s="52">
        <f t="shared" ref="F263:F267" si="69">IF(D263&lt;&gt;0,IF(E263/D263&gt;=100,"&gt;&gt;100",E263/D263*100),"-")</f>
        <v>118.50996302083838</v>
      </c>
    </row>
    <row r="264" spans="1:6" ht="12.75" customHeight="1" x14ac:dyDescent="0.2">
      <c r="A264" s="53">
        <v>381</v>
      </c>
      <c r="B264" s="85" t="s">
        <v>567</v>
      </c>
      <c r="C264" s="50" t="s">
        <v>568</v>
      </c>
      <c r="D264" s="51">
        <f t="shared" ref="D264:E264" si="70">SUM(D265:D267)</f>
        <v>1030.31</v>
      </c>
      <c r="E264" s="51">
        <f t="shared" si="70"/>
        <v>1221.02</v>
      </c>
      <c r="F264" s="52">
        <f t="shared" si="69"/>
        <v>118.50996302083838</v>
      </c>
    </row>
    <row r="265" spans="1:6" ht="12.75" customHeight="1" x14ac:dyDescent="0.2">
      <c r="A265" s="53">
        <v>3811</v>
      </c>
      <c r="B265" s="85" t="s">
        <v>569</v>
      </c>
      <c r="C265" s="50" t="s">
        <v>570</v>
      </c>
      <c r="D265" s="242">
        <v>0</v>
      </c>
      <c r="E265" s="242">
        <v>80</v>
      </c>
      <c r="F265" s="52" t="str">
        <f t="shared" si="69"/>
        <v>-</v>
      </c>
    </row>
    <row r="266" spans="1:6" ht="12.75" customHeight="1" x14ac:dyDescent="0.2">
      <c r="A266" s="53">
        <v>3812</v>
      </c>
      <c r="B266" s="85" t="s">
        <v>571</v>
      </c>
      <c r="C266" s="50" t="s">
        <v>572</v>
      </c>
      <c r="D266" s="242">
        <v>1030.31</v>
      </c>
      <c r="E266" s="242">
        <v>1141.02</v>
      </c>
      <c r="F266" s="52">
        <f t="shared" si="69"/>
        <v>110.74530966408169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794606.90999999992</v>
      </c>
      <c r="E289" s="51">
        <f t="shared" si="79"/>
        <v>962585.67</v>
      </c>
      <c r="F289" s="52">
        <f t="shared" si="76"/>
        <v>121.13985643542919</v>
      </c>
    </row>
    <row r="290" spans="1:6" ht="12.75" customHeight="1" x14ac:dyDescent="0.2">
      <c r="A290" s="53" t="s">
        <v>608</v>
      </c>
      <c r="B290" s="85" t="s">
        <v>619</v>
      </c>
      <c r="C290" s="50" t="s">
        <v>620</v>
      </c>
      <c r="D290" s="51">
        <f>IF(D6&gt;=D289,D6-D289,0)</f>
        <v>37996.280000000028</v>
      </c>
      <c r="E290" s="51">
        <f>IF(E6&gt;=E289,E6-E289,0)</f>
        <v>50911.29999999993</v>
      </c>
      <c r="F290" s="52">
        <f t="shared" si="76"/>
        <v>133.99022220069935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81848.55</v>
      </c>
      <c r="E292" s="242">
        <v>155129.26999999999</v>
      </c>
      <c r="F292" s="52">
        <f t="shared" si="76"/>
        <v>189.5320931158829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3576.25</v>
      </c>
      <c r="E294" s="242">
        <v>4121.3</v>
      </c>
      <c r="F294" s="52">
        <f t="shared" si="76"/>
        <v>115.24082488640337</v>
      </c>
    </row>
    <row r="295" spans="1:6" ht="24" x14ac:dyDescent="0.2">
      <c r="A295" s="53">
        <v>9661</v>
      </c>
      <c r="B295" s="85" t="s">
        <v>629</v>
      </c>
      <c r="C295" s="50" t="s">
        <v>630</v>
      </c>
      <c r="D295" s="242">
        <v>3576.25</v>
      </c>
      <c r="E295" s="242">
        <v>4121.3</v>
      </c>
      <c r="F295" s="52">
        <f t="shared" si="76"/>
        <v>115.24082488640337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40.93</v>
      </c>
      <c r="E298" s="51">
        <f t="shared" si="80"/>
        <v>53.22</v>
      </c>
      <c r="F298" s="52">
        <f t="shared" ref="F298:F418" si="81">IF(D298&lt;&gt;0,IF(E298/D298&gt;=100,"&gt;&gt;100",E298/D298*100),"-")</f>
        <v>130.02687515269972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40.93</v>
      </c>
      <c r="E311" s="51">
        <f t="shared" si="85"/>
        <v>53.22</v>
      </c>
      <c r="F311" s="52">
        <f t="shared" si="81"/>
        <v>130.02687515269972</v>
      </c>
    </row>
    <row r="312" spans="1:6" ht="12.75" customHeight="1" x14ac:dyDescent="0.2">
      <c r="A312" s="53">
        <v>721</v>
      </c>
      <c r="B312" s="85" t="s">
        <v>662</v>
      </c>
      <c r="C312" s="50" t="s">
        <v>663</v>
      </c>
      <c r="D312" s="51">
        <f t="shared" ref="D312:E312" si="86">SUM(D313:D316)</f>
        <v>40.93</v>
      </c>
      <c r="E312" s="51">
        <f t="shared" si="86"/>
        <v>53.22</v>
      </c>
      <c r="F312" s="52">
        <f t="shared" si="81"/>
        <v>130.02687515269972</v>
      </c>
    </row>
    <row r="313" spans="1:6" ht="12.75" customHeight="1" x14ac:dyDescent="0.2">
      <c r="A313" s="53">
        <v>7211</v>
      </c>
      <c r="B313" s="85" t="s">
        <v>664</v>
      </c>
      <c r="C313" s="50" t="s">
        <v>665</v>
      </c>
      <c r="D313" s="242">
        <v>40.93</v>
      </c>
      <c r="E313" s="242">
        <v>53.22</v>
      </c>
      <c r="F313" s="52">
        <f t="shared" si="81"/>
        <v>130.02687515269972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3145.87</v>
      </c>
      <c r="E350" s="51">
        <f t="shared" si="95"/>
        <v>1679.43</v>
      </c>
      <c r="F350" s="52">
        <f t="shared" si="81"/>
        <v>53.385232066169294</v>
      </c>
    </row>
    <row r="351" spans="1:6" ht="12.75" customHeight="1" x14ac:dyDescent="0.2">
      <c r="A351" s="53">
        <v>41</v>
      </c>
      <c r="B351" s="85" t="s">
        <v>740</v>
      </c>
      <c r="C351" s="50" t="s">
        <v>741</v>
      </c>
      <c r="D351" s="51">
        <f t="shared" ref="D351:E351" si="96">D352+D356</f>
        <v>0</v>
      </c>
      <c r="E351" s="51">
        <f t="shared" si="96"/>
        <v>140.4</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140.4</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v>140.4</v>
      </c>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3145.87</v>
      </c>
      <c r="E363" s="51">
        <f t="shared" si="99"/>
        <v>1539.03</v>
      </c>
      <c r="F363" s="52">
        <f t="shared" si="81"/>
        <v>48.922237727560265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3135.92</v>
      </c>
      <c r="E369" s="51">
        <f t="shared" si="101"/>
        <v>1480</v>
      </c>
      <c r="F369" s="52">
        <f t="shared" si="81"/>
        <v>47.1950815071813</v>
      </c>
    </row>
    <row r="370" spans="1:6" ht="12.75" customHeight="1" x14ac:dyDescent="0.2">
      <c r="A370" s="53">
        <v>4221</v>
      </c>
      <c r="B370" s="85" t="s">
        <v>674</v>
      </c>
      <c r="C370" s="50" t="s">
        <v>766</v>
      </c>
      <c r="D370" s="242">
        <v>677.54</v>
      </c>
      <c r="E370" s="242">
        <v>1480</v>
      </c>
      <c r="F370" s="52">
        <f t="shared" si="81"/>
        <v>218.43728783540456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2458.38</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9.9499999999999993</v>
      </c>
      <c r="E383" s="51">
        <f t="shared" si="103"/>
        <v>59.03</v>
      </c>
      <c r="F383" s="52">
        <f t="shared" si="81"/>
        <v>593.26633165829151</v>
      </c>
    </row>
    <row r="384" spans="1:6" ht="12.75" customHeight="1" x14ac:dyDescent="0.2">
      <c r="A384" s="53">
        <v>4241</v>
      </c>
      <c r="B384" s="85" t="s">
        <v>783</v>
      </c>
      <c r="C384" s="50" t="s">
        <v>784</v>
      </c>
      <c r="D384" s="242">
        <v>9.9499999999999993</v>
      </c>
      <c r="E384" s="242">
        <v>59.03</v>
      </c>
      <c r="F384" s="52">
        <f t="shared" si="81"/>
        <v>593.26633165829151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3104.94</v>
      </c>
      <c r="E408" s="51">
        <f t="shared" si="111"/>
        <v>1626.21</v>
      </c>
      <c r="F408" s="52">
        <f t="shared" si="81"/>
        <v>52.374925119325979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17437.560000000001</v>
      </c>
      <c r="E410" s="242">
        <v>1780.88</v>
      </c>
      <c r="F410" s="52">
        <f t="shared" si="81"/>
        <v>10.212896758491439</v>
      </c>
    </row>
    <row r="411" spans="1:6" ht="12.75" customHeight="1" x14ac:dyDescent="0.2">
      <c r="A411" s="53">
        <v>97</v>
      </c>
      <c r="B411" s="85" t="s">
        <v>827</v>
      </c>
      <c r="C411" s="50" t="s">
        <v>828</v>
      </c>
      <c r="D411" s="242">
        <v>1338.76</v>
      </c>
      <c r="E411" s="242">
        <v>581.89</v>
      </c>
      <c r="F411" s="52">
        <f t="shared" si="81"/>
        <v>43.464848068361768</v>
      </c>
    </row>
    <row r="412" spans="1:6" ht="12.75" customHeight="1" x14ac:dyDescent="0.2">
      <c r="A412" s="53" t="s">
        <v>608</v>
      </c>
      <c r="B412" s="85" t="s">
        <v>829</v>
      </c>
      <c r="C412" s="50" t="s">
        <v>830</v>
      </c>
      <c r="D412" s="51">
        <f>D6+D298</f>
        <v>832644.12</v>
      </c>
      <c r="E412" s="51">
        <f>E6+E298</f>
        <v>1013550.19</v>
      </c>
      <c r="F412" s="52">
        <f t="shared" si="81"/>
        <v>121.72669759560664</v>
      </c>
    </row>
    <row r="413" spans="1:6" ht="12.75" customHeight="1" x14ac:dyDescent="0.2">
      <c r="A413" s="53" t="s">
        <v>608</v>
      </c>
      <c r="B413" s="85" t="s">
        <v>831</v>
      </c>
      <c r="C413" s="50" t="s">
        <v>832</v>
      </c>
      <c r="D413" s="51">
        <f t="shared" ref="D413:E413" si="112">D289+D350</f>
        <v>797752.77999999991</v>
      </c>
      <c r="E413" s="51">
        <f t="shared" si="112"/>
        <v>964265.10000000009</v>
      </c>
      <c r="F413" s="52">
        <f t="shared" si="81"/>
        <v>120.87267185706332</v>
      </c>
    </row>
    <row r="414" spans="1:6" ht="12.75" customHeight="1" x14ac:dyDescent="0.2">
      <c r="A414" s="53" t="s">
        <v>608</v>
      </c>
      <c r="B414" s="85" t="s">
        <v>833</v>
      </c>
      <c r="C414" s="50" t="s">
        <v>834</v>
      </c>
      <c r="D414" s="51">
        <f t="shared" ref="D414:E414" si="113">IF(D412&gt;=D413,D412-D413,0)</f>
        <v>34891.340000000084</v>
      </c>
      <c r="E414" s="51">
        <f t="shared" si="113"/>
        <v>49285.089999999851</v>
      </c>
      <c r="F414" s="52">
        <f t="shared" si="81"/>
        <v>141.2530731121239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64410.990000000005</v>
      </c>
      <c r="E416" s="51">
        <f t="shared" si="115"/>
        <v>153348.38999999998</v>
      </c>
      <c r="F416" s="52">
        <f t="shared" si="81"/>
        <v>238.0779894859557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4915.01</v>
      </c>
      <c r="E418" s="62">
        <f t="shared" si="117"/>
        <v>4703.1900000000005</v>
      </c>
      <c r="F418" s="57">
        <f t="shared" si="81"/>
        <v>95.690344475392735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832644.12</v>
      </c>
      <c r="E639" s="51">
        <f t="shared" si="180"/>
        <v>1013550.19</v>
      </c>
      <c r="F639" s="52">
        <f t="shared" si="119"/>
        <v>121.72669759560664</v>
      </c>
    </row>
    <row r="640" spans="1:6" ht="12.75" customHeight="1" x14ac:dyDescent="0.2">
      <c r="A640" s="53" t="s">
        <v>608</v>
      </c>
      <c r="B640" s="85" t="s">
        <v>1277</v>
      </c>
      <c r="C640" s="50" t="s">
        <v>1278</v>
      </c>
      <c r="D640" s="51">
        <f t="shared" ref="D640:E640" si="181">D413+D528</f>
        <v>797752.77999999991</v>
      </c>
      <c r="E640" s="51">
        <f t="shared" si="181"/>
        <v>964265.10000000009</v>
      </c>
      <c r="F640" s="52">
        <f t="shared" si="119"/>
        <v>120.87267185706332</v>
      </c>
    </row>
    <row r="641" spans="1:6" ht="12.75" customHeight="1" x14ac:dyDescent="0.2">
      <c r="A641" s="53" t="s">
        <v>608</v>
      </c>
      <c r="B641" s="85" t="s">
        <v>1279</v>
      </c>
      <c r="C641" s="50" t="s">
        <v>1280</v>
      </c>
      <c r="D641" s="51">
        <f t="shared" ref="D641:E641" si="182">IF(D639&gt;=D640,D639-D640,0)</f>
        <v>34891.340000000084</v>
      </c>
      <c r="E641" s="51">
        <f t="shared" si="182"/>
        <v>49285.089999999851</v>
      </c>
      <c r="F641" s="52">
        <f t="shared" si="119"/>
        <v>141.2530731121239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64410.990000000005</v>
      </c>
      <c r="E643" s="51">
        <f t="shared" si="184"/>
        <v>153348.38999999998</v>
      </c>
      <c r="F643" s="52">
        <f t="shared" si="119"/>
        <v>238.0779894859557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99302.330000000089</v>
      </c>
      <c r="E645" s="51">
        <f t="shared" si="186"/>
        <v>202633.47999999984</v>
      </c>
      <c r="F645" s="52">
        <f t="shared" si="119"/>
        <v>204.05712534640389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108321.06</v>
      </c>
      <c r="E647" s="243">
        <v>132665.44</v>
      </c>
      <c r="F647" s="57">
        <f t="shared" si="119"/>
        <v>122.47428154783566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94343.92</v>
      </c>
      <c r="E649" s="242">
        <v>204988.01</v>
      </c>
      <c r="F649" s="52">
        <f t="shared" ref="F649:F724" si="188">IF(D649&lt;&gt;0,IF(E649/D649&gt;=100,"&gt;&gt;100",E649/D649*100),"-")</f>
        <v>217.27739318018587</v>
      </c>
    </row>
    <row r="650" spans="1:6" ht="12.75" customHeight="1" x14ac:dyDescent="0.2">
      <c r="A650" s="53" t="s">
        <v>1296</v>
      </c>
      <c r="B650" s="85" t="s">
        <v>1297</v>
      </c>
      <c r="C650" s="50" t="s">
        <v>1296</v>
      </c>
      <c r="D650" s="242">
        <v>235881.33</v>
      </c>
      <c r="E650" s="242">
        <v>251746.08</v>
      </c>
      <c r="F650" s="52">
        <f t="shared" si="188"/>
        <v>106.7257336559871</v>
      </c>
    </row>
    <row r="651" spans="1:6" ht="12.75" customHeight="1" x14ac:dyDescent="0.2">
      <c r="A651" s="53" t="s">
        <v>1298</v>
      </c>
      <c r="B651" s="85" t="s">
        <v>1299</v>
      </c>
      <c r="C651" s="50" t="s">
        <v>1298</v>
      </c>
      <c r="D651" s="242">
        <v>225099.34</v>
      </c>
      <c r="E651" s="242">
        <v>251231.03</v>
      </c>
      <c r="F651" s="52">
        <f t="shared" si="188"/>
        <v>111.60895896007514</v>
      </c>
    </row>
    <row r="652" spans="1:6" ht="24" x14ac:dyDescent="0.2">
      <c r="A652" s="53">
        <v>11</v>
      </c>
      <c r="B652" s="85" t="s">
        <v>1300</v>
      </c>
      <c r="C652" s="50" t="s">
        <v>1301</v>
      </c>
      <c r="D652" s="51">
        <f t="shared" ref="D652:E652" si="189">+D649+D650-D651</f>
        <v>105125.91</v>
      </c>
      <c r="E652" s="51">
        <f t="shared" si="189"/>
        <v>205503.05999999997</v>
      </c>
      <c r="F652" s="52">
        <f t="shared" si="188"/>
        <v>195.48278821082258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61</v>
      </c>
      <c r="E654" s="262">
        <v>61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56</v>
      </c>
      <c r="E656" s="262">
        <v>56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641284.97</v>
      </c>
      <c r="E675" s="242">
        <v>812707.58</v>
      </c>
      <c r="F675" s="52">
        <f t="shared" si="188"/>
        <v>126.7311130026952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6640.6</v>
      </c>
      <c r="E694" s="242">
        <v>7852.06</v>
      </c>
      <c r="F694" s="52">
        <f t="shared" si="188"/>
        <v>118.24323103334035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10984.46</v>
      </c>
      <c r="E710" s="242">
        <v>8569</v>
      </c>
      <c r="F710" s="52">
        <f t="shared" si="188"/>
        <v>78.010207147187941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1470.39</v>
      </c>
      <c r="E712" s="242">
        <v>3313.28</v>
      </c>
      <c r="F712" s="52">
        <f t="shared" si="188"/>
        <v>225.33341494433449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4684.6000000000004</v>
      </c>
      <c r="F716" s="52" t="str">
        <f t="shared" si="188"/>
        <v>-</v>
      </c>
    </row>
    <row r="717" spans="1:6" ht="12.75" customHeight="1" x14ac:dyDescent="0.2">
      <c r="A717" s="53">
        <v>31215</v>
      </c>
      <c r="B717" s="85" t="s">
        <v>1413</v>
      </c>
      <c r="C717" s="50" t="s">
        <v>1414</v>
      </c>
      <c r="D717" s="242">
        <v>480.65</v>
      </c>
      <c r="E717" s="242">
        <v>1765.76</v>
      </c>
      <c r="F717" s="52">
        <f t="shared" si="188"/>
        <v>367.36918755851451</v>
      </c>
    </row>
    <row r="718" spans="1:6" ht="12.75" customHeight="1" x14ac:dyDescent="0.2">
      <c r="A718" s="53">
        <v>32121</v>
      </c>
      <c r="B718" s="85" t="s">
        <v>1415</v>
      </c>
      <c r="C718" s="50" t="s">
        <v>1416</v>
      </c>
      <c r="D718" s="242">
        <v>14988.33</v>
      </c>
      <c r="E718" s="242">
        <v>15267.32</v>
      </c>
      <c r="F718" s="52">
        <f t="shared" si="188"/>
        <v>101.86138148813112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6132.87</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476.34</v>
      </c>
      <c r="E722" s="242">
        <v>266.23</v>
      </c>
      <c r="F722" s="52">
        <f t="shared" si="188"/>
        <v>55.89075030440442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1190.81</v>
      </c>
      <c r="E725" s="242">
        <v>1391.44</v>
      </c>
      <c r="F725" s="52">
        <f t="shared" ref="F725:F979" si="190">IF(D725&lt;&gt;0,IF(E725/D725&gt;=100,"&gt;&gt;100",E725/D725*100),"-")</f>
        <v>116.84819576590726</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660</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v>80</v>
      </c>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174092.85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1002945.84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1001266.4099999999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813521.46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157775.95000000001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7470.59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22498.41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1679.43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1038496.0900000001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1036816.66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798343.37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201450.45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7470.59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29552.25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1679.43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138542.59999999986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1.45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1.45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138541.15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138541.15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16449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Računalo1</cp:lastModifiedBy>
  <cp:lastPrinted>2024-07-05T10:45:16Z</cp:lastPrinted>
  <dcterms:created xsi:type="dcterms:W3CDTF">2022-04-01T05:14:30Z</dcterms:created>
  <dcterms:modified xsi:type="dcterms:W3CDTF">2024-07-11T10:38:51Z</dcterms:modified>
</cp:coreProperties>
</file>